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2" activeTab="1"/>
  </bookViews>
  <sheets>
    <sheet name="Erfolgsrechnung" sheetId="1" r:id="rId1"/>
    <sheet name="Bilanz" sheetId="2" r:id="rId2"/>
  </sheets>
  <definedNames/>
  <calcPr fullCalcOnLoad="1"/>
</workbook>
</file>

<file path=xl/sharedStrings.xml><?xml version="1.0" encoding="utf-8"?>
<sst xmlns="http://schemas.openxmlformats.org/spreadsheetml/2006/main" count="103" uniqueCount="51">
  <si>
    <t>Erfolgsrechnung per 31.12.2012</t>
  </si>
  <si>
    <t>Erträge</t>
  </si>
  <si>
    <t>Budget 2012</t>
  </si>
  <si>
    <t>Abweichung</t>
  </si>
  <si>
    <t>Ertrag</t>
  </si>
  <si>
    <t>   </t>
  </si>
  <si>
    <t>Betrieblicher Ertrag</t>
  </si>
  <si>
    <t xml:space="preserve">     Mitgliederbeiträge</t>
  </si>
  <si>
    <t xml:space="preserve">     Spenden</t>
  </si>
  <si>
    <t xml:space="preserve">     Wahlkampfunterstützung Gemeinde Ipsach</t>
  </si>
  <si>
    <t xml:space="preserve">     Wahlkampfunterstützung PPS</t>
  </si>
  <si>
    <t>Finanzertrag</t>
  </si>
  <si>
    <t>Total Erträge</t>
  </si>
  <si>
    <t>Aufwendungen</t>
  </si>
  <si>
    <t>Aufwand</t>
  </si>
  <si>
    <t>Partei</t>
  </si>
  <si>
    <t>Wahlkampf / Aktionen</t>
  </si>
  <si>
    <t xml:space="preserve">     Aktion Kamera Thun</t>
  </si>
  <si>
    <t xml:space="preserve">     Wahlkampf Stadtrat Bern</t>
  </si>
  <si>
    <t xml:space="preserve">     Gemeinderat Ipsach</t>
  </si>
  <si>
    <t>Sachaufwand</t>
  </si>
  <si>
    <t>Finanzaufwand</t>
  </si>
  <si>
    <t>Betriebsfremder Aufwand</t>
  </si>
  <si>
    <t>Total Aufwendungen</t>
  </si>
  <si>
    <t>Gewinn</t>
  </si>
  <si>
    <t>Bilanz per 31.12.2012</t>
  </si>
  <si>
    <t>Aktiva</t>
  </si>
  <si>
    <t>Ausbuchungskonto-CHF</t>
  </si>
  <si>
    <t>Ausgleichskonto-CHF</t>
  </si>
  <si>
    <t>Aktiven</t>
  </si>
  <si>
    <t>      Umlaufvermögen</t>
  </si>
  <si>
    <t>            Flüssige Mittel</t>
  </si>
  <si>
    <t>            Forderungen</t>
  </si>
  <si>
    <t>1)</t>
  </si>
  <si>
    <t>Gesamt Aktiva</t>
  </si>
  <si>
    <t>Fremdkapital</t>
  </si>
  <si>
    <t>Passiven</t>
  </si>
  <si>
    <t>      Untersektionen</t>
  </si>
  <si>
    <t>            PP Stadt Bern</t>
  </si>
  <si>
    <t>2)</t>
  </si>
  <si>
    <t>Erfolgsrechnung</t>
  </si>
  <si>
    <t>Gesamt Verbindlichkeiten</t>
  </si>
  <si>
    <t>Eigenkapital</t>
  </si>
  <si>
    <t>      Vereinskapital</t>
  </si>
  <si>
    <t>            Vereinskapital</t>
  </si>
  <si>
    <t>Erwirtschafteter Gewinn</t>
  </si>
  <si>
    <t>Gesamt Eigenkapital</t>
  </si>
  <si>
    <t>Gesamt Passiva</t>
  </si>
  <si>
    <t>Legende:</t>
  </si>
  <si>
    <r>
      <t xml:space="preserve">1) </t>
    </r>
    <r>
      <rPr>
        <sz val="11"/>
        <color indexed="8"/>
        <rFont val="Arial"/>
        <family val="2"/>
      </rPr>
      <t>Forderungen: Mitgliederbeiträge 4. Quartal 2012</t>
    </r>
  </si>
  <si>
    <r>
      <t>2)</t>
    </r>
    <r>
      <rPr>
        <sz val="11"/>
        <color indexed="8"/>
        <rFont val="Arial"/>
        <family val="2"/>
      </rPr>
      <t xml:space="preserve"> Guthaben der PP Stadt Bern bei uns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</si>
</sst>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&quot;Fr. &quot;#,##0.00;[RED]&quot;Fr. -&quot;#,##0.00"/>
    <numFmt numFmtId="167" formatCode="_ [$Fr.-807]\ * #,##0.00_ ;_ [$Fr.-807]\ * \-#,##0.00_ ;_ [$Fr.-807]\ * \-??_ ;_ @_ "/>
    <numFmt numFmtId="168" formatCode="0%"/>
    <numFmt numFmtId="169" formatCode="0.00%"/>
  </numFmts>
  <fonts count="7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Alignment="1">
      <alignment horizontal="center" vertical="top" wrapText="1"/>
    </xf>
    <xf numFmtId="164" fontId="3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right" vertical="center"/>
    </xf>
    <xf numFmtId="164" fontId="0" fillId="0" borderId="1" xfId="0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right" vertical="center"/>
    </xf>
    <xf numFmtId="166" fontId="0" fillId="0" borderId="3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9" fontId="4" fillId="0" borderId="0" xfId="19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left" vertical="center"/>
    </xf>
    <xf numFmtId="166" fontId="5" fillId="0" borderId="5" xfId="0" applyNumberFormat="1" applyFont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167" fontId="4" fillId="0" borderId="7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169" fontId="0" fillId="0" borderId="0" xfId="19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left" vertical="center"/>
    </xf>
    <xf numFmtId="166" fontId="0" fillId="0" borderId="5" xfId="0" applyNumberFormat="1" applyBorder="1" applyAlignment="1">
      <alignment horizontal="right" vertical="center"/>
    </xf>
    <xf numFmtId="166" fontId="0" fillId="0" borderId="6" xfId="0" applyNumberFormat="1" applyBorder="1" applyAlignment="1">
      <alignment horizontal="right" vertical="center"/>
    </xf>
    <xf numFmtId="164" fontId="0" fillId="0" borderId="1" xfId="0" applyBorder="1" applyAlignment="1">
      <alignment horizontal="left" vertical="center"/>
    </xf>
    <xf numFmtId="166" fontId="0" fillId="0" borderId="2" xfId="0" applyNumberFormat="1" applyBorder="1" applyAlignment="1">
      <alignment horizontal="right" vertical="center"/>
    </xf>
    <xf numFmtId="166" fontId="0" fillId="0" borderId="3" xfId="0" applyNumberFormat="1" applyBorder="1" applyAlignment="1">
      <alignment horizontal="right" vertical="center"/>
    </xf>
    <xf numFmtId="166" fontId="0" fillId="0" borderId="8" xfId="0" applyNumberFormat="1" applyBorder="1" applyAlignment="1">
      <alignment horizontal="left" vertical="top" wrapText="1"/>
    </xf>
    <xf numFmtId="166" fontId="0" fillId="0" borderId="9" xfId="0" applyNumberFormat="1" applyBorder="1" applyAlignment="1">
      <alignment/>
    </xf>
    <xf numFmtId="167" fontId="4" fillId="0" borderId="10" xfId="0" applyNumberFormat="1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7" fontId="4" fillId="0" borderId="7" xfId="0" applyNumberFormat="1" applyFont="1" applyBorder="1" applyAlignment="1">
      <alignment/>
    </xf>
    <xf numFmtId="166" fontId="0" fillId="0" borderId="5" xfId="0" applyNumberFormat="1" applyBorder="1" applyAlignment="1">
      <alignment horizontal="left" vertical="top" wrapText="1"/>
    </xf>
    <xf numFmtId="164" fontId="0" fillId="0" borderId="6" xfId="0" applyFont="1" applyBorder="1" applyAlignment="1">
      <alignment horizontal="right" vertical="center"/>
    </xf>
    <xf numFmtId="166" fontId="0" fillId="2" borderId="5" xfId="0" applyNumberFormat="1" applyFill="1" applyBorder="1" applyAlignment="1">
      <alignment horizontal="right" vertical="center" wrapText="1"/>
    </xf>
    <xf numFmtId="166" fontId="0" fillId="2" borderId="6" xfId="0" applyNumberFormat="1" applyFill="1" applyBorder="1" applyAlignment="1">
      <alignment horizontal="right" vertical="center" wrapText="1"/>
    </xf>
    <xf numFmtId="167" fontId="4" fillId="2" borderId="7" xfId="0" applyNumberFormat="1" applyFont="1" applyFill="1" applyBorder="1" applyAlignment="1">
      <alignment horizontal="right" vertical="center" wrapText="1"/>
    </xf>
    <xf numFmtId="164" fontId="0" fillId="3" borderId="0" xfId="0" applyFill="1" applyAlignment="1">
      <alignment/>
    </xf>
    <xf numFmtId="164" fontId="0" fillId="0" borderId="0" xfId="0" applyFill="1" applyAlignment="1">
      <alignment horizontal="left" vertical="center" wrapText="1"/>
    </xf>
    <xf numFmtId="166" fontId="0" fillId="0" borderId="5" xfId="0" applyNumberFormat="1" applyFill="1" applyBorder="1" applyAlignment="1">
      <alignment horizontal="right" vertical="center" wrapText="1"/>
    </xf>
    <xf numFmtId="166" fontId="0" fillId="0" borderId="6" xfId="0" applyNumberFormat="1" applyFill="1" applyBorder="1" applyAlignment="1">
      <alignment horizontal="right" vertical="center" wrapText="1"/>
    </xf>
    <xf numFmtId="167" fontId="4" fillId="0" borderId="7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2" borderId="0" xfId="0" applyFont="1" applyFill="1" applyAlignment="1">
      <alignment horizontal="left" vertical="center" wrapText="1"/>
    </xf>
    <xf numFmtId="164" fontId="0" fillId="2" borderId="0" xfId="0" applyFont="1" applyFill="1" applyAlignment="1">
      <alignment vertical="center" wrapText="1"/>
    </xf>
    <xf numFmtId="164" fontId="0" fillId="2" borderId="0" xfId="0" applyFont="1" applyFill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6" fontId="0" fillId="0" borderId="0" xfId="0" applyNumberFormat="1" applyAlignment="1">
      <alignment horizontal="right" vertical="center"/>
    </xf>
    <xf numFmtId="164" fontId="6" fillId="0" borderId="0" xfId="0" applyFont="1" applyAlignment="1">
      <alignment horizontal="left" vertical="center" wrapText="1"/>
    </xf>
    <xf numFmtId="166" fontId="0" fillId="2" borderId="0" xfId="0" applyNumberFormat="1" applyFill="1" applyAlignment="1">
      <alignment horizontal="right" vertic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 wrapText="1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3" sqref="C3"/>
    </sheetView>
  </sheetViews>
  <sheetFormatPr defaultColWidth="11.00390625" defaultRowHeight="14.25"/>
  <cols>
    <col min="1" max="1" width="2.25390625" style="0" customWidth="1"/>
    <col min="2" max="2" width="35.875" style="0" customWidth="1"/>
    <col min="3" max="4" width="10.50390625" style="0" customWidth="1"/>
    <col min="5" max="5" width="9.875" style="0" customWidth="1"/>
    <col min="6" max="6" width="3.625" style="0" customWidth="1"/>
  </cols>
  <sheetData>
    <row r="1" spans="2:4" ht="15">
      <c r="B1" s="1" t="s">
        <v>0</v>
      </c>
      <c r="C1" s="1"/>
      <c r="D1" s="1"/>
    </row>
    <row r="2" spans="1:5" ht="14.25" customHeight="1">
      <c r="A2" s="2" t="s">
        <v>1</v>
      </c>
      <c r="B2" s="2"/>
      <c r="C2" s="3">
        <v>41274</v>
      </c>
      <c r="D2" s="4" t="s">
        <v>2</v>
      </c>
      <c r="E2" s="5" t="s">
        <v>3</v>
      </c>
    </row>
    <row r="3" spans="1:4" ht="14.25">
      <c r="A3" s="6" t="s">
        <v>4</v>
      </c>
      <c r="B3" s="6"/>
      <c r="D3" s="7" t="s">
        <v>5</v>
      </c>
    </row>
    <row r="4" spans="2:6" ht="14.25">
      <c r="B4" s="8" t="s">
        <v>6</v>
      </c>
      <c r="C4" s="9">
        <f>53.95+27+5267</f>
        <v>5347.95</v>
      </c>
      <c r="D4" s="10">
        <f>SUM(D5:D8)</f>
        <v>6900</v>
      </c>
      <c r="E4" s="11">
        <f>C4-D4</f>
        <v>-1552.0500000000002</v>
      </c>
      <c r="F4" s="12"/>
    </row>
    <row r="5" spans="2:6" ht="14.25">
      <c r="B5" s="13" t="s">
        <v>7</v>
      </c>
      <c r="C5" s="14">
        <v>2217</v>
      </c>
      <c r="D5" s="15">
        <v>3400</v>
      </c>
      <c r="E5" s="16">
        <f aca="true" t="shared" si="0" ref="E5:E12">C5-D5</f>
        <v>-1183</v>
      </c>
      <c r="F5" s="12"/>
    </row>
    <row r="6" spans="2:6" ht="14.25">
      <c r="B6" s="13" t="s">
        <v>8</v>
      </c>
      <c r="C6" s="14">
        <v>830.95</v>
      </c>
      <c r="D6" s="15">
        <v>3500</v>
      </c>
      <c r="E6" s="16">
        <f t="shared" si="0"/>
        <v>-2669.05</v>
      </c>
      <c r="F6" s="12"/>
    </row>
    <row r="7" spans="2:6" ht="14.25">
      <c r="B7" s="13" t="s">
        <v>9</v>
      </c>
      <c r="C7" s="14">
        <v>300</v>
      </c>
      <c r="D7" s="15">
        <v>0</v>
      </c>
      <c r="E7" s="16">
        <f t="shared" si="0"/>
        <v>300</v>
      </c>
      <c r="F7" s="12"/>
    </row>
    <row r="8" spans="2:6" ht="14.25">
      <c r="B8" s="17" t="s">
        <v>10</v>
      </c>
      <c r="C8" s="14">
        <v>2000</v>
      </c>
      <c r="D8" s="15">
        <v>0</v>
      </c>
      <c r="E8" s="16">
        <f t="shared" si="0"/>
        <v>2000</v>
      </c>
      <c r="F8" s="12"/>
    </row>
    <row r="9" spans="2:6" ht="14.25">
      <c r="B9" s="18"/>
      <c r="C9" s="19"/>
      <c r="D9" s="20"/>
      <c r="E9" s="11"/>
      <c r="F9" s="21"/>
    </row>
    <row r="10" spans="2:6" ht="14.25">
      <c r="B10" s="22" t="s">
        <v>11</v>
      </c>
      <c r="C10" s="23">
        <v>2.45</v>
      </c>
      <c r="D10" s="24">
        <v>10</v>
      </c>
      <c r="E10" s="16">
        <f t="shared" si="0"/>
        <v>-7.55</v>
      </c>
      <c r="F10" s="12"/>
    </row>
    <row r="11" spans="2:6" ht="14.25">
      <c r="B11" s="25"/>
      <c r="C11" s="26"/>
      <c r="D11" s="27"/>
      <c r="E11" s="11"/>
      <c r="F11" s="12"/>
    </row>
    <row r="12" spans="2:6" ht="15">
      <c r="B12" s="22" t="s">
        <v>12</v>
      </c>
      <c r="C12" s="28">
        <f>SUM(C4,C10)</f>
        <v>5350.4</v>
      </c>
      <c r="D12" s="29">
        <f>SUM(D10,D4)</f>
        <v>6910</v>
      </c>
      <c r="E12" s="30">
        <f t="shared" si="0"/>
        <v>-1559.6000000000004</v>
      </c>
      <c r="F12" s="12"/>
    </row>
    <row r="13" spans="3:6" ht="15">
      <c r="C13" s="31"/>
      <c r="D13" s="32"/>
      <c r="E13" s="33"/>
      <c r="F13" s="12"/>
    </row>
    <row r="14" spans="1:6" ht="14.25" customHeight="1">
      <c r="A14" s="2" t="s">
        <v>13</v>
      </c>
      <c r="B14" s="2"/>
      <c r="C14" s="3">
        <v>41639</v>
      </c>
      <c r="D14" s="4" t="s">
        <v>2</v>
      </c>
      <c r="E14" s="5" t="s">
        <v>3</v>
      </c>
      <c r="F14" s="12"/>
    </row>
    <row r="15" spans="1:6" ht="14.25">
      <c r="A15" s="6" t="s">
        <v>14</v>
      </c>
      <c r="C15" s="34"/>
      <c r="D15" s="35" t="s">
        <v>5</v>
      </c>
      <c r="E15" s="33"/>
      <c r="F15" s="12"/>
    </row>
    <row r="16" spans="2:6" ht="14.25">
      <c r="B16" s="6" t="s">
        <v>15</v>
      </c>
      <c r="C16" s="23">
        <f>53.95+27+1556.75</f>
        <v>1637.7</v>
      </c>
      <c r="D16" s="24">
        <v>1900</v>
      </c>
      <c r="E16" s="16">
        <f>D16-C16</f>
        <v>262.29999999999995</v>
      </c>
      <c r="F16" s="12"/>
    </row>
    <row r="17" spans="2:6" ht="14.25">
      <c r="B17" s="25" t="s">
        <v>16</v>
      </c>
      <c r="C17" s="26">
        <v>2901.5</v>
      </c>
      <c r="D17" s="27">
        <f>SUM(D18:D20)</f>
        <v>1000</v>
      </c>
      <c r="E17" s="11">
        <f aca="true" t="shared" si="1" ref="E17:E28">D17-C17</f>
        <v>-1901.5</v>
      </c>
      <c r="F17" s="12"/>
    </row>
    <row r="18" spans="2:6" ht="14.25">
      <c r="B18" s="13" t="s">
        <v>17</v>
      </c>
      <c r="C18" s="14">
        <v>400</v>
      </c>
      <c r="D18" s="15">
        <v>1000</v>
      </c>
      <c r="E18" s="16">
        <f t="shared" si="1"/>
        <v>600</v>
      </c>
      <c r="F18" s="12"/>
    </row>
    <row r="19" spans="2:6" ht="14.25">
      <c r="B19" s="13" t="s">
        <v>18</v>
      </c>
      <c r="C19" s="14">
        <v>2201.5</v>
      </c>
      <c r="D19" s="15">
        <v>0</v>
      </c>
      <c r="E19" s="16">
        <f t="shared" si="1"/>
        <v>-2201.5</v>
      </c>
      <c r="F19" s="12"/>
    </row>
    <row r="20" spans="2:6" ht="14.25">
      <c r="B20" s="18" t="s">
        <v>19</v>
      </c>
      <c r="C20" s="19">
        <v>300</v>
      </c>
      <c r="D20" s="20">
        <v>0</v>
      </c>
      <c r="E20" s="11">
        <f t="shared" si="1"/>
        <v>-300</v>
      </c>
      <c r="F20" s="12"/>
    </row>
    <row r="21" spans="2:6" ht="14.25">
      <c r="B21" s="17"/>
      <c r="C21" s="14"/>
      <c r="D21" s="15"/>
      <c r="E21" s="16"/>
      <c r="F21" s="12"/>
    </row>
    <row r="22" spans="2:6" ht="14.25">
      <c r="B22" s="6" t="s">
        <v>20</v>
      </c>
      <c r="C22" s="23">
        <v>100</v>
      </c>
      <c r="D22" s="24">
        <v>1000</v>
      </c>
      <c r="E22" s="16">
        <f t="shared" si="1"/>
        <v>900</v>
      </c>
      <c r="F22" s="12"/>
    </row>
    <row r="23" spans="2:6" ht="14.25">
      <c r="B23" s="6" t="s">
        <v>21</v>
      </c>
      <c r="C23" s="23">
        <v>36</v>
      </c>
      <c r="D23" s="24">
        <v>36</v>
      </c>
      <c r="E23" s="16">
        <f t="shared" si="1"/>
        <v>0</v>
      </c>
      <c r="F23" s="12"/>
    </row>
    <row r="24" spans="2:6" ht="14.25">
      <c r="B24" s="6" t="s">
        <v>22</v>
      </c>
      <c r="C24" s="23">
        <v>110</v>
      </c>
      <c r="D24" s="24">
        <v>200</v>
      </c>
      <c r="E24" s="16">
        <f t="shared" si="1"/>
        <v>90</v>
      </c>
      <c r="F24" s="12"/>
    </row>
    <row r="25" spans="2:6" ht="14.25">
      <c r="B25" s="6"/>
      <c r="C25" s="23"/>
      <c r="D25" s="24"/>
      <c r="E25" s="16"/>
      <c r="F25" s="12"/>
    </row>
    <row r="26" spans="1:6" ht="14.25" customHeight="1">
      <c r="A26" s="2" t="s">
        <v>23</v>
      </c>
      <c r="B26" s="2"/>
      <c r="C26" s="36">
        <f>SUM(C16:C17,C22:C24)</f>
        <v>4785.2</v>
      </c>
      <c r="D26" s="37">
        <f>SUM(D16:D17,D22:D24)</f>
        <v>4136</v>
      </c>
      <c r="E26" s="38">
        <f t="shared" si="1"/>
        <v>-649.1999999999998</v>
      </c>
      <c r="F26" s="12"/>
    </row>
    <row r="27" spans="2:6" s="39" customFormat="1" ht="14.25">
      <c r="B27" s="40"/>
      <c r="C27" s="41"/>
      <c r="D27" s="42"/>
      <c r="E27" s="43"/>
      <c r="F27" s="12"/>
    </row>
    <row r="28" spans="1:6" ht="14.25">
      <c r="A28" s="6" t="s">
        <v>24</v>
      </c>
      <c r="B28" s="44"/>
      <c r="C28" s="23">
        <f>C12-C26</f>
        <v>565.1999999999998</v>
      </c>
      <c r="D28" s="24">
        <f>D12-D26</f>
        <v>2774</v>
      </c>
      <c r="E28" s="16">
        <f t="shared" si="1"/>
        <v>2208.8</v>
      </c>
      <c r="F28" s="12"/>
    </row>
    <row r="34" ht="28.5" customHeight="1"/>
  </sheetData>
  <sheetProtection selectLockedCells="1" selectUnlockedCells="1"/>
  <mergeCells count="4">
    <mergeCell ref="B1:D1"/>
    <mergeCell ref="A2:B2"/>
    <mergeCell ref="A14:B14"/>
    <mergeCell ref="A26:B2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31" sqref="A31"/>
    </sheetView>
  </sheetViews>
  <sheetFormatPr defaultColWidth="11.00390625" defaultRowHeight="14.25"/>
  <cols>
    <col min="1" max="1" width="38.125" style="0" customWidth="1"/>
  </cols>
  <sheetData>
    <row r="1" spans="1:4" ht="14.25">
      <c r="A1" s="45" t="s">
        <v>25</v>
      </c>
      <c r="B1" s="45"/>
      <c r="C1" s="45"/>
      <c r="D1" s="45"/>
    </row>
    <row r="2" spans="1:4" ht="14.25">
      <c r="A2" s="46" t="s">
        <v>26</v>
      </c>
      <c r="B2" s="47" t="s">
        <v>5</v>
      </c>
      <c r="C2" s="47" t="s">
        <v>5</v>
      </c>
      <c r="D2" s="48" t="s">
        <v>5</v>
      </c>
    </row>
    <row r="3" spans="1:4" ht="14.25">
      <c r="A3" s="6" t="s">
        <v>27</v>
      </c>
      <c r="B3" s="49" t="s">
        <v>5</v>
      </c>
      <c r="C3" s="49" t="s">
        <v>5</v>
      </c>
      <c r="D3" s="7" t="s">
        <v>5</v>
      </c>
    </row>
    <row r="4" spans="1:4" ht="14.25">
      <c r="A4" s="6" t="s">
        <v>28</v>
      </c>
      <c r="B4" s="49" t="s">
        <v>5</v>
      </c>
      <c r="C4" s="49" t="s">
        <v>5</v>
      </c>
      <c r="D4" s="7" t="s">
        <v>5</v>
      </c>
    </row>
    <row r="5" spans="1:4" ht="14.25">
      <c r="A5" s="6" t="s">
        <v>29</v>
      </c>
      <c r="B5" s="49" t="s">
        <v>5</v>
      </c>
      <c r="C5" s="7" t="s">
        <v>5</v>
      </c>
      <c r="D5" s="49" t="s">
        <v>5</v>
      </c>
    </row>
    <row r="6" spans="1:4" ht="14.25">
      <c r="A6" s="6" t="s">
        <v>30</v>
      </c>
      <c r="B6" s="7" t="s">
        <v>5</v>
      </c>
      <c r="C6" s="49" t="s">
        <v>5</v>
      </c>
      <c r="D6" s="49" t="s">
        <v>5</v>
      </c>
    </row>
    <row r="7" spans="1:4" ht="14.25">
      <c r="A7" s="6" t="s">
        <v>31</v>
      </c>
      <c r="B7" s="50">
        <v>3503.9</v>
      </c>
      <c r="C7" s="49" t="s">
        <v>5</v>
      </c>
      <c r="D7" s="49" t="s">
        <v>5</v>
      </c>
    </row>
    <row r="8" spans="1:4" ht="15">
      <c r="A8" s="6" t="s">
        <v>32</v>
      </c>
      <c r="B8" s="50">
        <v>120</v>
      </c>
      <c r="C8" s="51" t="s">
        <v>33</v>
      </c>
      <c r="D8" s="49" t="s">
        <v>5</v>
      </c>
    </row>
    <row r="9" spans="1:4" ht="14.25">
      <c r="A9" s="46" t="s">
        <v>34</v>
      </c>
      <c r="B9" s="47" t="s">
        <v>5</v>
      </c>
      <c r="C9" s="47" t="s">
        <v>5</v>
      </c>
      <c r="D9" s="52">
        <f>SUM(B7:B8)</f>
        <v>3623.9</v>
      </c>
    </row>
    <row r="10" spans="1:6" ht="14.25">
      <c r="A10" s="53"/>
      <c r="B10" s="53"/>
      <c r="C10" s="53"/>
      <c r="D10" s="53"/>
      <c r="E10" s="53"/>
      <c r="F10" s="53"/>
    </row>
    <row r="11" spans="1:6" ht="14.25">
      <c r="A11" s="53"/>
      <c r="B11" s="53"/>
      <c r="C11" s="53"/>
      <c r="D11" s="53"/>
      <c r="E11" s="53"/>
      <c r="F11" s="53"/>
    </row>
    <row r="12" spans="1:6" ht="14.25">
      <c r="A12" s="53"/>
      <c r="B12" s="53"/>
      <c r="C12" s="53"/>
      <c r="D12" s="53"/>
      <c r="E12" s="53"/>
      <c r="F12" s="53"/>
    </row>
    <row r="13" spans="1:6" ht="14.25">
      <c r="A13" s="53"/>
      <c r="B13" s="53"/>
      <c r="C13" s="53"/>
      <c r="D13" s="53"/>
      <c r="E13" s="53"/>
      <c r="F13" s="53"/>
    </row>
    <row r="14" spans="1:4" ht="14.25">
      <c r="A14" s="46" t="s">
        <v>35</v>
      </c>
      <c r="B14" s="47" t="s">
        <v>5</v>
      </c>
      <c r="C14" s="47" t="s">
        <v>5</v>
      </c>
      <c r="D14" s="48" t="s">
        <v>5</v>
      </c>
    </row>
    <row r="15" spans="1:4" ht="14.25">
      <c r="A15" s="6" t="s">
        <v>36</v>
      </c>
      <c r="B15" s="49" t="s">
        <v>5</v>
      </c>
      <c r="C15" s="7" t="s">
        <v>5</v>
      </c>
      <c r="D15" s="49" t="s">
        <v>5</v>
      </c>
    </row>
    <row r="16" spans="1:4" ht="14.25">
      <c r="A16" s="6" t="s">
        <v>37</v>
      </c>
      <c r="B16" s="7" t="s">
        <v>5</v>
      </c>
      <c r="C16" s="49" t="s">
        <v>5</v>
      </c>
      <c r="D16" s="49" t="s">
        <v>5</v>
      </c>
    </row>
    <row r="17" spans="1:4" ht="15">
      <c r="A17" s="6" t="s">
        <v>38</v>
      </c>
      <c r="B17" s="50">
        <v>150</v>
      </c>
      <c r="C17" s="51" t="s">
        <v>39</v>
      </c>
      <c r="D17" s="49" t="s">
        <v>5</v>
      </c>
    </row>
    <row r="18" spans="1:4" ht="14.25">
      <c r="A18" s="6" t="s">
        <v>40</v>
      </c>
      <c r="B18" s="49" t="s">
        <v>5</v>
      </c>
      <c r="C18" s="49" t="s">
        <v>5</v>
      </c>
      <c r="D18" s="7" t="s">
        <v>5</v>
      </c>
    </row>
    <row r="19" spans="1:4" ht="14.25">
      <c r="A19" s="46" t="s">
        <v>41</v>
      </c>
      <c r="B19" s="47" t="s">
        <v>5</v>
      </c>
      <c r="C19" s="47" t="s">
        <v>5</v>
      </c>
      <c r="D19" s="52">
        <f>B17</f>
        <v>150</v>
      </c>
    </row>
    <row r="20" spans="1:6" ht="14.25">
      <c r="A20" s="53"/>
      <c r="B20" s="53"/>
      <c r="C20" s="53"/>
      <c r="D20" s="53"/>
      <c r="E20" s="53"/>
      <c r="F20" s="53"/>
    </row>
    <row r="21" spans="1:6" ht="14.25">
      <c r="A21" s="53"/>
      <c r="B21" s="53"/>
      <c r="C21" s="53"/>
      <c r="D21" s="53"/>
      <c r="E21" s="53"/>
      <c r="F21" s="53"/>
    </row>
    <row r="22" spans="1:4" ht="14.25">
      <c r="A22" s="46" t="s">
        <v>42</v>
      </c>
      <c r="B22" s="47" t="s">
        <v>5</v>
      </c>
      <c r="C22" s="47" t="s">
        <v>5</v>
      </c>
      <c r="D22" s="48" t="s">
        <v>5</v>
      </c>
    </row>
    <row r="23" spans="1:4" ht="14.25">
      <c r="A23" s="6" t="s">
        <v>43</v>
      </c>
      <c r="B23" s="7" t="s">
        <v>5</v>
      </c>
      <c r="C23" s="49" t="s">
        <v>5</v>
      </c>
      <c r="D23" s="49" t="s">
        <v>5</v>
      </c>
    </row>
    <row r="24" spans="1:4" ht="14.25">
      <c r="A24" s="6" t="s">
        <v>44</v>
      </c>
      <c r="B24" s="50">
        <v>2908.7</v>
      </c>
      <c r="C24" s="49" t="s">
        <v>5</v>
      </c>
      <c r="D24" s="49" t="s">
        <v>5</v>
      </c>
    </row>
    <row r="25" spans="1:4" ht="14.25">
      <c r="A25" s="46" t="s">
        <v>45</v>
      </c>
      <c r="B25" s="47" t="s">
        <v>5</v>
      </c>
      <c r="C25" s="47" t="s">
        <v>5</v>
      </c>
      <c r="D25" s="52">
        <v>565.2</v>
      </c>
    </row>
    <row r="26" spans="1:4" ht="14.25">
      <c r="A26" s="46" t="s">
        <v>46</v>
      </c>
      <c r="B26" s="47" t="s">
        <v>5</v>
      </c>
      <c r="C26" s="47" t="s">
        <v>5</v>
      </c>
      <c r="D26" s="52">
        <f>SUM(D25+B24)</f>
        <v>3473.8999999999996</v>
      </c>
    </row>
    <row r="27" spans="1:6" ht="14.25">
      <c r="A27" s="53"/>
      <c r="B27" s="53"/>
      <c r="C27" s="53"/>
      <c r="D27" s="53"/>
      <c r="E27" s="53"/>
      <c r="F27" s="53"/>
    </row>
    <row r="28" spans="1:6" ht="14.25">
      <c r="A28" s="53"/>
      <c r="B28" s="53"/>
      <c r="C28" s="53"/>
      <c r="D28" s="53"/>
      <c r="E28" s="53"/>
      <c r="F28" s="53"/>
    </row>
    <row r="29" spans="1:4" ht="14.25">
      <c r="A29" s="46" t="s">
        <v>47</v>
      </c>
      <c r="B29" s="47" t="s">
        <v>5</v>
      </c>
      <c r="C29" s="47" t="s">
        <v>5</v>
      </c>
      <c r="D29" s="52">
        <v>3623.9</v>
      </c>
    </row>
    <row r="30" spans="1:6" ht="14.25">
      <c r="A30" s="54"/>
      <c r="B30" s="54"/>
      <c r="C30" s="54"/>
      <c r="D30" s="54"/>
      <c r="E30" s="54"/>
      <c r="F30" s="54"/>
    </row>
    <row r="31" ht="15">
      <c r="A31" s="2" t="s">
        <v>48</v>
      </c>
    </row>
    <row r="32" ht="16.5">
      <c r="A32" s="55" t="s">
        <v>49</v>
      </c>
    </row>
    <row r="33" ht="16.5">
      <c r="A33" s="55" t="s">
        <v>50</v>
      </c>
    </row>
  </sheetData>
  <sheetProtection selectLockedCells="1" selectUnlockedCells="1"/>
  <mergeCells count="6">
    <mergeCell ref="A1:D1"/>
    <mergeCell ref="A10:F11"/>
    <mergeCell ref="A12:F13"/>
    <mergeCell ref="A20:F21"/>
    <mergeCell ref="A27:F28"/>
    <mergeCell ref="A30:F3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Andreas</dc:creator>
  <cp:keywords/>
  <dc:description/>
  <cp:lastModifiedBy>Andreas Zimmermann</cp:lastModifiedBy>
  <cp:lastPrinted>2013-03-05T09:23:12Z</cp:lastPrinted>
  <dcterms:created xsi:type="dcterms:W3CDTF">2013-02-21T16:36:30Z</dcterms:created>
  <dcterms:modified xsi:type="dcterms:W3CDTF">2013-03-17T14:17:19Z</dcterms:modified>
  <cp:category/>
  <cp:version/>
  <cp:contentType/>
  <cp:contentStatus/>
  <cp:revision>1</cp:revision>
</cp:coreProperties>
</file>