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Tabelle1" sheetId="1" r:id="rId1"/>
    <sheet name="Tabelle2" sheetId="2" r:id="rId2"/>
    <sheet name="Tabelle3" sheetId="3" r:id="rId3"/>
  </sheets>
  <definedNames>
    <definedName name="_FilterDatabase_1" localSheetId="0">Tabelle1!$A$2:$E$76</definedName>
    <definedName name="_xlnm._FilterDatabase" localSheetId="0">Tabelle1!$A$2:$E$76</definedName>
  </definedNames>
  <calcPr calcId="145621" iterateDelta="1E-4"/>
</workbook>
</file>

<file path=xl/calcChain.xml><?xml version="1.0" encoding="utf-8"?>
<calcChain xmlns="http://schemas.openxmlformats.org/spreadsheetml/2006/main">
  <c r="G77" i="1" l="1"/>
  <c r="H76" i="1"/>
  <c r="H75" i="1"/>
  <c r="H74" i="1"/>
  <c r="H73" i="1"/>
  <c r="F72" i="1"/>
  <c r="H72" i="1" s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F59" i="1"/>
  <c r="H58" i="1"/>
  <c r="H57" i="1"/>
  <c r="H56" i="1"/>
  <c r="H55" i="1"/>
  <c r="H54" i="1"/>
  <c r="H53" i="1"/>
  <c r="H52" i="1"/>
  <c r="H50" i="1"/>
  <c r="H49" i="1"/>
  <c r="H48" i="1"/>
  <c r="H47" i="1"/>
  <c r="F46" i="1"/>
  <c r="H46" i="1" s="1"/>
  <c r="H45" i="1"/>
  <c r="F45" i="1"/>
  <c r="H44" i="1"/>
  <c r="F43" i="1"/>
  <c r="H43" i="1" s="1"/>
  <c r="H42" i="1"/>
  <c r="H41" i="1"/>
  <c r="F40" i="1"/>
  <c r="H40" i="1" s="1"/>
  <c r="H38" i="1"/>
  <c r="H37" i="1"/>
  <c r="H36" i="1"/>
  <c r="H35" i="1"/>
  <c r="H33" i="1"/>
  <c r="H32" i="1"/>
  <c r="H31" i="1"/>
  <c r="H30" i="1"/>
  <c r="H29" i="1"/>
  <c r="F28" i="1"/>
  <c r="H28" i="1" s="1"/>
  <c r="H27" i="1"/>
  <c r="H26" i="1"/>
  <c r="H25" i="1"/>
  <c r="H24" i="1"/>
  <c r="H23" i="1"/>
  <c r="H22" i="1"/>
  <c r="H21" i="1"/>
  <c r="H20" i="1"/>
  <c r="H19" i="1"/>
  <c r="F19" i="1"/>
  <c r="H18" i="1"/>
  <c r="F17" i="1"/>
  <c r="F77" i="1" s="1"/>
  <c r="H77" i="1" s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17" i="1" l="1"/>
</calcChain>
</file>

<file path=xl/sharedStrings.xml><?xml version="1.0" encoding="utf-8"?>
<sst xmlns="http://schemas.openxmlformats.org/spreadsheetml/2006/main" count="385" uniqueCount="241">
  <si>
    <t>Oberwalliser Gemeinden</t>
  </si>
  <si>
    <t>PLZ</t>
  </si>
  <si>
    <t>Ort</t>
  </si>
  <si>
    <t>Tel</t>
  </si>
  <si>
    <t>Adresse</t>
  </si>
  <si>
    <t>Email</t>
  </si>
  <si>
    <t>Defizit 2011</t>
  </si>
  <si>
    <t>Bürger 2011</t>
  </si>
  <si>
    <t>Pro-Kopf</t>
  </si>
  <si>
    <t>Datenzustand</t>
  </si>
  <si>
    <t>Mitglied in Gemeinde vorhanden</t>
  </si>
  <si>
    <t>Agarn</t>
  </si>
  <si>
    <t>027 474 96 30</t>
  </si>
  <si>
    <t>Gemeindeverwaltung Alte Kantonsstrasse 14
Postfach 17
3951 Agarn</t>
  </si>
  <si>
    <t>E-Mail</t>
  </si>
  <si>
    <t>Einwohneranzahl nicht verifiziert</t>
  </si>
  <si>
    <t>Albinen</t>
  </si>
  <si>
    <t>027 473 20 23</t>
  </si>
  <si>
    <t>Gemeindeverwaltung
3955 Albinen</t>
  </si>
  <si>
    <t>Betrag aus Rechnung von Leukerbad halbiert und auf Albinen und Inden aufgeteilt</t>
  </si>
  <si>
    <t>Ausserberg</t>
  </si>
  <si>
    <t>027 948 07 80</t>
  </si>
  <si>
    <t>Gemeindeverwaltung
3938 Ausserberg</t>
  </si>
  <si>
    <t>Keine Onlinedaten verfügbar</t>
  </si>
  <si>
    <t>Ausserbinn</t>
  </si>
  <si>
    <t>027 971 14 28</t>
  </si>
  <si>
    <t>Gemeindeverwaltung Ausserbinn
Hengert
3995 Ernen</t>
  </si>
  <si>
    <t>Baltschieder</t>
  </si>
  <si>
    <t>027 948 43 00</t>
  </si>
  <si>
    <t>Gemeindeverwaltung
3937 Baltschieder</t>
  </si>
  <si>
    <t>Bellwald</t>
  </si>
  <si>
    <t>027 970 19 40</t>
  </si>
  <si>
    <t>Gemeindeverwaltung
3997 Bellwald</t>
  </si>
  <si>
    <t>Betten-Bettmeralp</t>
  </si>
  <si>
    <t>027 927 13 13</t>
  </si>
  <si>
    <t>Gemeindeverwaltung
3992 Betten-Bettmeralp</t>
  </si>
  <si>
    <t>Binn</t>
  </si>
  <si>
    <t>027 971 46 20</t>
  </si>
  <si>
    <t>Gemeinde Binn
Dorfstrasse 11
3996 Binn</t>
  </si>
  <si>
    <t>Birgisch</t>
  </si>
  <si>
    <t>027 924 31 76</t>
  </si>
  <si>
    <t>Gemeindeverwaltung
3903 Birgisch</t>
  </si>
  <si>
    <t>Bister</t>
  </si>
  <si>
    <t>027 927 16 14</t>
  </si>
  <si>
    <t>Gemeindeverwaltung Bister 
Dörfli 31 
3983 Bister</t>
  </si>
  <si>
    <t>Bitsch</t>
  </si>
  <si>
    <t>027 927 17 84</t>
  </si>
  <si>
    <t>Gemeindebüro
Furkastrasse 88
3982 Bitsch</t>
  </si>
  <si>
    <t>Blatten (Lötschen)</t>
  </si>
  <si>
    <t>027 939 12 05</t>
  </si>
  <si>
    <t>Gemeindeverwaltung
3919 Blatten (Lötschen)</t>
  </si>
  <si>
    <t>Blitzingen</t>
  </si>
  <si>
    <t>027 971 17 15</t>
  </si>
  <si>
    <t>Gemeindeverwaltung
3989 Blitzingen</t>
  </si>
  <si>
    <t>Brig-Glis</t>
  </si>
  <si>
    <t>027 922 41 50</t>
  </si>
  <si>
    <t>Gemeindeverwaltung
Alte Simplonstr. 28
3900 Brig</t>
  </si>
  <si>
    <t>Bürchen</t>
  </si>
  <si>
    <t>027 935 88 88</t>
  </si>
  <si>
    <t>Gemeindeverwaltung
3935 Bürchen</t>
  </si>
  <si>
    <t>Eggerberg</t>
  </si>
  <si>
    <t>027 946 43 70</t>
  </si>
  <si>
    <t>Gemeindeverwaltung
3939 Eggerberg</t>
  </si>
  <si>
    <t>Eischoll</t>
  </si>
  <si>
    <t>027 934 24 04</t>
  </si>
  <si>
    <t>Gemeindeverwaltung
3943 Eischoll</t>
  </si>
  <si>
    <t>Einwohneranzahl nicht verifiziert, Miete Pfarrhaus 4800 CHf pro Jahr</t>
  </si>
  <si>
    <t>Eisten</t>
  </si>
  <si>
    <t>027 952 11 44</t>
  </si>
  <si>
    <t>Gemeindeverwaltung
Zen-Schmieden
3922 Eisten</t>
  </si>
  <si>
    <t>Embd</t>
  </si>
  <si>
    <t>027 952 21 48</t>
  </si>
  <si>
    <t>Gemeindeverwaltung
3926 Embd</t>
  </si>
  <si>
    <t>Ergisch</t>
  </si>
  <si>
    <t>027 932 28 15</t>
  </si>
  <si>
    <t>Gemeindeverwaltung
Mitteldorf 12
3947 Ergisch</t>
  </si>
  <si>
    <t>Ernen</t>
  </si>
  <si>
    <t>Gemeindeverwaltung Ernen
Hengert
3995 Ernen</t>
  </si>
  <si>
    <t>Erschmatt</t>
  </si>
  <si>
    <t>027 933 12 40</t>
  </si>
  <si>
    <t>Gemeindeverwaltung 
Kreuzstrasse 17
3957 Erschmatt</t>
  </si>
  <si>
    <t>Ferden</t>
  </si>
  <si>
    <t>027 939 12 58</t>
  </si>
  <si>
    <t>Gemeindeverwaltung
3916 Ferden</t>
  </si>
  <si>
    <t>Fiesch</t>
  </si>
  <si>
    <t>027 970 16 20</t>
  </si>
  <si>
    <t>Gemeindeverwaltung
Furkastrasse 44
3984 Fiesch</t>
  </si>
  <si>
    <t>Fieschertal</t>
  </si>
  <si>
    <t>027 971 19 45</t>
  </si>
  <si>
    <t>Gemeindeverwaltung
3984 Fieschertal</t>
  </si>
  <si>
    <t>Gampel-Bratsch</t>
  </si>
  <si>
    <t>027 933 69 00</t>
  </si>
  <si>
    <t>Gemeindeverwaltung
Kirchstrasse 6
Postfach 47
3945 Gampel</t>
  </si>
  <si>
    <t>Gondo</t>
  </si>
  <si>
    <t>027 979 15 01</t>
  </si>
  <si>
    <t>Gemeindeverwaltung
3907 Gondo</t>
  </si>
  <si>
    <t>Grächen</t>
  </si>
  <si>
    <t>027 955 15 00</t>
  </si>
  <si>
    <t>Gemeindeverwaltung
3925 Grächen</t>
  </si>
  <si>
    <t>Grafschaft</t>
  </si>
  <si>
    <t>027 973 31 31</t>
  </si>
  <si>
    <t>Gemeindeverwaltung
3989 Grafschaft</t>
  </si>
  <si>
    <t>Grengiols</t>
  </si>
  <si>
    <t>027 927 10 48</t>
  </si>
  <si>
    <t>Gemeindeverwaltung
3993 Grengiols</t>
  </si>
  <si>
    <t>Guttet-Feschel</t>
  </si>
  <si>
    <t>027 473 17 70</t>
  </si>
  <si>
    <t>Gemeindeverwaltung
3956 Guttet-Feschel</t>
  </si>
  <si>
    <t>Hohtenn</t>
  </si>
  <si>
    <t>027 932 13 82</t>
  </si>
  <si>
    <t>Gemeindeverwaltung Steg-Hohtenn
Kirchstrasse 37
Postfach 48
3940 Steg</t>
  </si>
  <si>
    <t>x</t>
  </si>
  <si>
    <t>Inden</t>
  </si>
  <si>
    <t>027 470 28 56</t>
  </si>
  <si>
    <t>Gemeindeverwaltung Inden
Postfach
3953 Inden</t>
  </si>
  <si>
    <t>Betrag aus Rechnung von Leukerbad halbiert und auf Inden und Albinen aufgeteilt</t>
  </si>
  <si>
    <t>Kippel</t>
  </si>
  <si>
    <t>027 939 14 16</t>
  </si>
  <si>
    <t>Gemeindeverwaltung
Hauptstrasse 61
3917 Kippel</t>
  </si>
  <si>
    <t>Lalden</t>
  </si>
  <si>
    <t>027 948 08 00</t>
  </si>
  <si>
    <t>Gemeindeverwaltung
3931 Lalden</t>
  </si>
  <si>
    <t>Lax</t>
  </si>
  <si>
    <t>027 971 24 44</t>
  </si>
  <si>
    <t>Gemeindeverwaltung
3994 Lax</t>
  </si>
  <si>
    <t>Leuk</t>
  </si>
  <si>
    <t>027 474 96 60</t>
  </si>
  <si>
    <t>Gemeindeverwaltung Leuk
Sustenstrasse 3
3952 Susten</t>
  </si>
  <si>
    <t>Leukerbad</t>
  </si>
  <si>
    <t>027 472 71 00</t>
  </si>
  <si>
    <t>Gemeindeverwaltung
Lichtenstrasse 29
Postfach 239
3954 Leukerbad</t>
  </si>
  <si>
    <t>Martisberg</t>
  </si>
  <si>
    <t>027 971 11 21</t>
  </si>
  <si>
    <t>Gemeindeverwaltung
3994 Martisberg</t>
  </si>
  <si>
    <t>Mörel-Filet</t>
  </si>
  <si>
    <t>027 927 28 27</t>
  </si>
  <si>
    <t>Gemeindeverwaltung
Furkastrasse 39
Postfach 99
3983 Mörel-Filet</t>
  </si>
  <si>
    <t>Mund</t>
  </si>
  <si>
    <t>027 923 65 27</t>
  </si>
  <si>
    <t>Gemeindeverwaltung
3903 Mund</t>
  </si>
  <si>
    <t>Einwohneranzahl nicht verifiziert, Kirchenrenovation bei den Abschreibungen?</t>
  </si>
  <si>
    <t>Münster-Geschinen</t>
  </si>
  <si>
    <t>027 973 17 21</t>
  </si>
  <si>
    <t>Gemeindeverwaltung
Postfach 10
3985 Münster</t>
  </si>
  <si>
    <t>Naters</t>
  </si>
  <si>
    <t>027 922 75 75</t>
  </si>
  <si>
    <t>Gemeindeverwaltung
Kirchstrasse 3
3904 Naters</t>
  </si>
  <si>
    <t>Niedergesteln</t>
  </si>
  <si>
    <t>027 934 19 12</t>
  </si>
  <si>
    <t>Gemeindeverwaltung
Kirchgasse 6
3942 Niedergesteln</t>
  </si>
  <si>
    <t>Niederwald</t>
  </si>
  <si>
    <t>027 971 40 65</t>
  </si>
  <si>
    <t>Gemeindeverwaltung
3989 Niederwald</t>
  </si>
  <si>
    <t>Oberems</t>
  </si>
  <si>
    <t>027 932 15 33</t>
  </si>
  <si>
    <t>Gemeindeverwaltung
3948 Oberems</t>
  </si>
  <si>
    <t>Daten verifiziert</t>
  </si>
  <si>
    <t>Obergoms</t>
  </si>
  <si>
    <t>027 974 12 04</t>
  </si>
  <si>
    <t>Gemeindeverwaltung
Bahnhofstrasse 1
3988 Obergesteln</t>
  </si>
  <si>
    <t>Randa</t>
  </si>
  <si>
    <t>027 967 17 76</t>
  </si>
  <si>
    <t>Gemeindeverwaltung
3928 Randa</t>
  </si>
  <si>
    <t>Raron</t>
  </si>
  <si>
    <t>027 935 86 60</t>
  </si>
  <si>
    <t>gemeindeZentrum scheibenmoos
Postfach 36
3942 Raron</t>
  </si>
  <si>
    <t>Reckingen-Gluringen</t>
  </si>
  <si>
    <t>027 974 12 12</t>
  </si>
  <si>
    <t>Gemeindeverwaltung
3998 Reckingen-Gluringen</t>
  </si>
  <si>
    <t>Ried-Brig</t>
  </si>
  <si>
    <t>027 923 58 38</t>
  </si>
  <si>
    <t>Gemeindeverwaltung
Dorfstrasse 43
Postfach 37
3911 Ried-Brig</t>
  </si>
  <si>
    <t>Riederalp</t>
  </si>
  <si>
    <t>027 928 68 80</t>
  </si>
  <si>
    <t>Gemeindeverwaltung Riederalp
Kanzlei Ried-Mörel
3986 Ried-Mörel</t>
  </si>
  <si>
    <t>Saas Almagell</t>
  </si>
  <si>
    <t>027 957 27 26</t>
  </si>
  <si>
    <t>Gemeindeverwaltung
Am Dorfplatz
3905 Saas-Almagell</t>
  </si>
  <si>
    <t>E-Mail  </t>
  </si>
  <si>
    <t>Saas Balen</t>
  </si>
  <si>
    <t>027 957 23 37</t>
  </si>
  <si>
    <t>Gemeindeverwaltung
3908 Saas Balen</t>
  </si>
  <si>
    <t>Saas Fee</t>
  </si>
  <si>
    <t>027 958 11 88</t>
  </si>
  <si>
    <t>Gemeindeverwaltung
Obere Dorfstrasse 2
Postfach
3906 Saas-Fee</t>
  </si>
  <si>
    <t>Saas-Grund</t>
  </si>
  <si>
    <t>027 957 24 31</t>
  </si>
  <si>
    <t>Gemeindeverwaltung
Am Dorfplatz
3910 Saas-Grund</t>
  </si>
  <si>
    <t>Salgesch</t>
  </si>
  <si>
    <t>027 452 21 31</t>
  </si>
  <si>
    <t>Gemeindeverwaltung
Postfach 32
3970 Salgesch</t>
  </si>
  <si>
    <t>Simplon</t>
  </si>
  <si>
    <t>027 978 80 80</t>
  </si>
  <si>
    <t>Gemeindekanzlei
Alter Gasthof 2
3907 Simplon-Dorf</t>
  </si>
  <si>
    <t>St. Niklaus</t>
  </si>
  <si>
    <t>027 956 11 71</t>
  </si>
  <si>
    <t>Gemeindeverwaltung
3924 St. Niklaus</t>
  </si>
  <si>
    <t>Stalden</t>
  </si>
  <si>
    <t>027 953 15 20</t>
  </si>
  <si>
    <t>Gemeindeverwaltung
3922 Stalden</t>
  </si>
  <si>
    <t>Staldenried</t>
  </si>
  <si>
    <t>027 952 16 46</t>
  </si>
  <si>
    <t>Gemeindeverwaltung
3933 Staldenried</t>
  </si>
  <si>
    <t>Steg</t>
  </si>
  <si>
    <t>027 933 12 70</t>
  </si>
  <si>
    <t>Täsch</t>
  </si>
  <si>
    <t>027 966 46 66</t>
  </si>
  <si>
    <t>Gemeindeverwaltung
3929 Täsch</t>
  </si>
  <si>
    <t>Termen</t>
  </si>
  <si>
    <t>027 922 29 00</t>
  </si>
  <si>
    <t>Gemeinde Termen
Termerstrasse 6
3912 Termen</t>
  </si>
  <si>
    <t>Törbel</t>
  </si>
  <si>
    <t>027 952 22 27</t>
  </si>
  <si>
    <t>Gemeindeverwaltung
3923 Törbel</t>
  </si>
  <si>
    <t>Turtmann</t>
  </si>
  <si>
    <t>027 932 50 25</t>
  </si>
  <si>
    <t>Gemeindeverwaltung
Postfach 53
3946 Turtmann</t>
  </si>
  <si>
    <t>Unterbäch</t>
  </si>
  <si>
    <t>027 934 19 28</t>
  </si>
  <si>
    <t>Gemeindeverwaltung
3944 Unterbäch</t>
  </si>
  <si>
    <t>Unterems</t>
  </si>
  <si>
    <t>027 932 24 54</t>
  </si>
  <si>
    <t>Gemeindeverwaltung
3948 Unterems</t>
  </si>
  <si>
    <t>Varen</t>
  </si>
  <si>
    <t>027 473 15 77</t>
  </si>
  <si>
    <t>Gemeindeverwaltung
3953 Varen</t>
  </si>
  <si>
    <t>Visp</t>
  </si>
  <si>
    <t>027 948 99 11</t>
  </si>
  <si>
    <t>Gemeindeverwaltung Visp
St. Martiniplatz 1
3930 Visp</t>
  </si>
  <si>
    <t>Visperterminen</t>
  </si>
  <si>
    <t>027 946 20 76</t>
  </si>
  <si>
    <t>Gemeindeverwaltung
3932 Visperterminen</t>
  </si>
  <si>
    <t>Wiler (Lötschen)</t>
  </si>
  <si>
    <t>027 939 12 70</t>
  </si>
  <si>
    <t>Gemeindeverwaltung
Dorfstrasse
3918 Wiler</t>
  </si>
  <si>
    <t>Zeneggen</t>
  </si>
  <si>
    <t>027 946 13 43</t>
  </si>
  <si>
    <t>Gemeindeverwaltung
3934 Zeneggen</t>
  </si>
  <si>
    <t>Zermatt</t>
  </si>
  <si>
    <t>027 966 22 11</t>
  </si>
  <si>
    <t>Einwohnergemeinde Zermatt
Gemeindehaus
Kirchplatz 3
Postfach 345
3920 Zermatt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</si>
</sst>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color rgb="FF141413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/>
    </xf>
    <xf numFmtId="0" fontId="1" fillId="0" borderId="0" xfId="0" applyFont="1"/>
    <xf numFmtId="0" fontId="3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413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brig-glis.ch?subject=eMail%20von%20der%20Webseite%20www.moevo.ch%20%28Gemeinden%29" TargetMode="External"/><Relationship Id="rId18" Type="http://schemas.openxmlformats.org/officeDocument/2006/relationships/hyperlink" Target="mailto:gemeinde@embd.ch?subject=eMail%20von%20der%20Webseite%20www.moevo.ch%20%28Gemeinden%29" TargetMode="External"/><Relationship Id="rId26" Type="http://schemas.openxmlformats.org/officeDocument/2006/relationships/hyperlink" Target="mailto:gemeinde-zwischbergen@rhone.ch?subject=eMail%20von%20der%20Webseite%20www.moevo.ch%20%28Gemeinden%29" TargetMode="External"/><Relationship Id="rId39" Type="http://schemas.openxmlformats.org/officeDocument/2006/relationships/hyperlink" Target="mailto:gemeinde@mund.ch?subject=eMail%20von%20der%20Webseite%20www.moevo.ch%20%28Gemeinden%29" TargetMode="External"/><Relationship Id="rId21" Type="http://schemas.openxmlformats.org/officeDocument/2006/relationships/hyperlink" Target="mailto:info@erschmatt.ch?subject=eMail%20von%20der%20Webseite%20www.moevo.ch%20%28Gemeinden%29" TargetMode="External"/><Relationship Id="rId34" Type="http://schemas.openxmlformats.org/officeDocument/2006/relationships/hyperlink" Target="mailto:gemeinde@lalden.ch?subject=eMail%20von%20der%20Webseite%20www.moevo.ch%20%28Gemeinden%29" TargetMode="External"/><Relationship Id="rId42" Type="http://schemas.openxmlformats.org/officeDocument/2006/relationships/hyperlink" Target="mailto:info@niedergesteln.ch?subject=eMail%20von%20der%20Webseite%20www.moevo.ch%20%28Gemeinden%29" TargetMode="External"/><Relationship Id="rId47" Type="http://schemas.openxmlformats.org/officeDocument/2006/relationships/hyperlink" Target="mailto:gemeinde@raron.ch?subject=eMail%20von%20der%20Webseite%20www.moevo.ch%20%28Gemeinden%29" TargetMode="External"/><Relationship Id="rId50" Type="http://schemas.openxmlformats.org/officeDocument/2006/relationships/hyperlink" Target="mailto:info@gemeinde-riederalp.ch?subject=eMail%20von%20der%20Webseite%20www.moevo.ch%20%28Gemeinden%29" TargetMode="External"/><Relationship Id="rId55" Type="http://schemas.openxmlformats.org/officeDocument/2006/relationships/hyperlink" Target="mailto:info@gemeinde-simplon.ch?subject=eMail%20von%20der%20Webseite%20www.moevo.ch%20%28Gemeinden%29" TargetMode="External"/><Relationship Id="rId63" Type="http://schemas.openxmlformats.org/officeDocument/2006/relationships/hyperlink" Target="mailto:gemeinde.turtmann@rhone.ch?subject=eMail%20von%20der%20Webseite%20www.moevo.ch%20%28Gemeinden%29" TargetMode="External"/><Relationship Id="rId68" Type="http://schemas.openxmlformats.org/officeDocument/2006/relationships/hyperlink" Target="mailto:gemeinde@visperterminen.ch?subject=eMail%20von%20der%20Webseite%20www.moevo.ch%20%28Gemeinden%29" TargetMode="External"/><Relationship Id="rId7" Type="http://schemas.openxmlformats.org/officeDocument/2006/relationships/hyperlink" Target="mailto:gemeinde@bettmeralp.ch?subject=eMail%20von%20der%20Webseite%20www.moevo.ch%20%28Gemeinden%29" TargetMode="External"/><Relationship Id="rId71" Type="http://schemas.openxmlformats.org/officeDocument/2006/relationships/hyperlink" Target="mailto:gemeinde@zermatt.ch?subject=eMail%20von%20der%20Webseite%20www.moevo.ch%20%28Gemeinden%29" TargetMode="External"/><Relationship Id="rId2" Type="http://schemas.openxmlformats.org/officeDocument/2006/relationships/hyperlink" Target="mailto:gemeinde@albinen.ch%20?subject=eMail%20von%20der%20Webseite%20www.moevo.ch%20%28Gemeinden%29" TargetMode="External"/><Relationship Id="rId16" Type="http://schemas.openxmlformats.org/officeDocument/2006/relationships/hyperlink" Target="mailto:gemeinde@eischoll.ch?subject=eMail%20von%20der%20Webseite%20www.moevo.ch%20%28Gemeinden%29" TargetMode="External"/><Relationship Id="rId29" Type="http://schemas.openxmlformats.org/officeDocument/2006/relationships/hyperlink" Target="mailto:gemeinde@grengiols.ch?subject=eMail%20von%20der%20Webseite%20www.moevo.ch%20%28Gemeinden%29" TargetMode="External"/><Relationship Id="rId1" Type="http://schemas.openxmlformats.org/officeDocument/2006/relationships/hyperlink" Target="mailto:gemeinde@agarn.ch?subject=eMail%20von%20der%20Webseite%20www.moevo.ch%20%28Gemeinden%29" TargetMode="External"/><Relationship Id="rId6" Type="http://schemas.openxmlformats.org/officeDocument/2006/relationships/hyperlink" Target="mailto:gemeinde@bellwald.ch?subject=eMail%20von%20der%20Webseite%20www.moevo.ch%20%28Gemeinden%29" TargetMode="External"/><Relationship Id="rId11" Type="http://schemas.openxmlformats.org/officeDocument/2006/relationships/hyperlink" Target="mailto:info@blatten-vs.ch?subject=eMail%20von%20der%20Webseite%20www.moevo.ch%20%28Gemeinden%29" TargetMode="External"/><Relationship Id="rId24" Type="http://schemas.openxmlformats.org/officeDocument/2006/relationships/hyperlink" Target="mailto:gemeinde@fieschertal.ch?subject=eMail%20von%20der%20Webseite%20www.moevo.ch%20%28Gemeinden%29" TargetMode="External"/><Relationship Id="rId32" Type="http://schemas.openxmlformats.org/officeDocument/2006/relationships/hyperlink" Target="mailto:gemeinde@inden.ch?subject=eMail%20von%20der%20Webseite%20www.moevo.ch%20%28Gemeinden%29" TargetMode="External"/><Relationship Id="rId37" Type="http://schemas.openxmlformats.org/officeDocument/2006/relationships/hyperlink" Target="mailto:admin@leukerbad.org?subject=eMail%20von%20der%20Webseite%20www.moevo.ch%20%28Gemeinden%29" TargetMode="External"/><Relationship Id="rId40" Type="http://schemas.openxmlformats.org/officeDocument/2006/relationships/hyperlink" Target="mailto:muenster@goms.ch?subject=eMail%20von%20der%20Webseite%20www.moevo.ch%20%28Gemeinden%29" TargetMode="External"/><Relationship Id="rId45" Type="http://schemas.openxmlformats.org/officeDocument/2006/relationships/hyperlink" Target="mailto:gemeinde@obergoms.ch?subject=eMail%20von%20der%20Webseite%20www.moevo.ch%20%28Gemeinden%29" TargetMode="External"/><Relationship Id="rId53" Type="http://schemas.openxmlformats.org/officeDocument/2006/relationships/hyperlink" Target="mailto:info@%3Ctd%3E3910.ch?subject=eMail%20von%20der%20Webseite%20www.moevo.ch%20%28Gemeinden%29" TargetMode="External"/><Relationship Id="rId58" Type="http://schemas.openxmlformats.org/officeDocument/2006/relationships/hyperlink" Target="mailto:gemeinde@staldenried.ch?subject=eMail%20von%20der%20Webseite%20www.moevo.ch%20%28Gemeinden%29" TargetMode="External"/><Relationship Id="rId66" Type="http://schemas.openxmlformats.org/officeDocument/2006/relationships/hyperlink" Target="mailto:info@varen.ch?subject=eMail%20von%20der%20Webseite%20www.moevo.ch%20%28Gemeinden%29" TargetMode="External"/><Relationship Id="rId5" Type="http://schemas.openxmlformats.org/officeDocument/2006/relationships/hyperlink" Target="mailto:gemeinde@baltschieder.ch?subject=eMail%20von%20der%20Webseite%20www.moevo.ch%20%28Gemeinden%29" TargetMode="External"/><Relationship Id="rId15" Type="http://schemas.openxmlformats.org/officeDocument/2006/relationships/hyperlink" Target="mailto:info@eggerberg.ch?subject=eMail%20von%20der%20Webseite%20www.moevo.ch%20%28Gemeinden%29" TargetMode="External"/><Relationship Id="rId23" Type="http://schemas.openxmlformats.org/officeDocument/2006/relationships/hyperlink" Target="mailto:gemeinde@fiesch.ch?subject=eMail%20von%20der%20Webseite%20www.moevo.ch%20%28Gemeinden%29" TargetMode="External"/><Relationship Id="rId28" Type="http://schemas.openxmlformats.org/officeDocument/2006/relationships/hyperlink" Target="mailto:gemeinde.grafschaft@goms.ch?subject=eMail%20von%20der%20Webseite%20www.moevo.ch%20%28Gemeinden%29" TargetMode="External"/><Relationship Id="rId36" Type="http://schemas.openxmlformats.org/officeDocument/2006/relationships/hyperlink" Target="mailto:gemeinde@leuk.ch?subject=eMail%20von%20der%20Webseite%20www.moevo.ch%20%28Gemeinden%29" TargetMode="External"/><Relationship Id="rId49" Type="http://schemas.openxmlformats.org/officeDocument/2006/relationships/hyperlink" Target="mailto:gemeinde@ried-brig.ch?subject=eMail%20von%20der%20Webseite%20www.moevo.ch%20%28Gemeinden%29" TargetMode="External"/><Relationship Id="rId57" Type="http://schemas.openxmlformats.org/officeDocument/2006/relationships/hyperlink" Target="mailto:gemeinde@stalden.ch?subject=eMail%20von%20der%20Webseite%20www.moevo.ch%20%28Gemeinden%29" TargetMode="External"/><Relationship Id="rId61" Type="http://schemas.openxmlformats.org/officeDocument/2006/relationships/hyperlink" Target="mailto:gemeinde@termen.ch?subject=eMail%20von%20der%20Webseite%20www.moevo.ch%20%28Gemeinden%29" TargetMode="External"/><Relationship Id="rId10" Type="http://schemas.openxmlformats.org/officeDocument/2006/relationships/hyperlink" Target="mailto:info@bitsch.ch?subject=eMail%20von%20der%20Webseite%20www.moevo.ch%20%28Gemeinden%29" TargetMode="External"/><Relationship Id="rId19" Type="http://schemas.openxmlformats.org/officeDocument/2006/relationships/hyperlink" Target="mailto:gemeinde.ergisch@bluewin.ch?subject=eMail%20von%20der%20Webseite%20www.moevo.ch%20%28Gemeinden%29" TargetMode="External"/><Relationship Id="rId31" Type="http://schemas.openxmlformats.org/officeDocument/2006/relationships/hyperlink" Target="mailto:gemeinde@hohtenn?subject=eMail%20von%20der%20Webseite%20www.moevo.ch%20%28Gemeinden%29" TargetMode="External"/><Relationship Id="rId44" Type="http://schemas.openxmlformats.org/officeDocument/2006/relationships/hyperlink" Target="mailto:gemeinde@oberems.ch?subject=eMail%20von%20der%20Webseite%20www.moevo.ch%20%28Gemeinden%29" TargetMode="External"/><Relationship Id="rId52" Type="http://schemas.openxmlformats.org/officeDocument/2006/relationships/hyperlink" Target="mailto:gemeinde@saas-fee.ch?subject=eMail%20von%20der%20Webseite%20www.moevo.ch%20%28Gemeinden%29" TargetMode="External"/><Relationship Id="rId60" Type="http://schemas.openxmlformats.org/officeDocument/2006/relationships/hyperlink" Target="mailto:gemeindekanzlei@taesch.ch?subject=eMail%20von%20der%20Webseite%20www.moevo.ch%20%28Gemeinden%29" TargetMode="External"/><Relationship Id="rId65" Type="http://schemas.openxmlformats.org/officeDocument/2006/relationships/hyperlink" Target="mailto:info@unterems.ch?subject=eMail%20von%20der%20Webseite%20www.moevo.ch%20%28Gemeinden%29" TargetMode="External"/><Relationship Id="rId4" Type="http://schemas.openxmlformats.org/officeDocument/2006/relationships/hyperlink" Target="mailto:gemeinde@ernen.ch?subject=eMail%20von%20der%20Webseite%20www.moevo.ch%20%28Gemeinden%29" TargetMode="External"/><Relationship Id="rId9" Type="http://schemas.openxmlformats.org/officeDocument/2006/relationships/hyperlink" Target="mailto:info@birgisch.ch?subject=eMail%20von%20der%20Webseite%20www.moevo.ch%20%28Gemeinden%29" TargetMode="External"/><Relationship Id="rId14" Type="http://schemas.openxmlformats.org/officeDocument/2006/relationships/hyperlink" Target="mailto:gemeinde@buerchen.ch?subject=eMail%20von%20der%20Webseite%20www.moevo.ch%20%28Gemeinden%29" TargetMode="External"/><Relationship Id="rId22" Type="http://schemas.openxmlformats.org/officeDocument/2006/relationships/hyperlink" Target="mailto:gemeinde.ferden@rhone.ch?subject=eMail%20von%20der%20Webseite%20www.moevo.ch%20%28Gemeinden%29" TargetMode="External"/><Relationship Id="rId27" Type="http://schemas.openxmlformats.org/officeDocument/2006/relationships/hyperlink" Target="mailto:gemeinde@graechen.ch?subject=eMail%20von%20der%20Webseite%20www.moevo.ch%20%28Gemeinden%29" TargetMode="External"/><Relationship Id="rId30" Type="http://schemas.openxmlformats.org/officeDocument/2006/relationships/hyperlink" Target="mailto:gemeinde@guttet-feschel.ch?subject=eMail%20von%20der%20Webseite%20www.moevo.ch%20%28Gemeinden%29" TargetMode="External"/><Relationship Id="rId35" Type="http://schemas.openxmlformats.org/officeDocument/2006/relationships/hyperlink" Target="mailto:gemeinde.lax@rhone.ch?subject=eMail%20von%20der%20Webseite%20www.moevo.ch%20%28Gemeinden%29" TargetMode="External"/><Relationship Id="rId43" Type="http://schemas.openxmlformats.org/officeDocument/2006/relationships/hyperlink" Target="mailto:niederwald@obergoms.ch?subject=eMail%20von%20der%20Webseite%20www.moevo.ch%20%28Gemeinden%29" TargetMode="External"/><Relationship Id="rId48" Type="http://schemas.openxmlformats.org/officeDocument/2006/relationships/hyperlink" Target="mailto:gemeinde@reckingen-gluringen.ch?subject=eMail%20von%20der%20Webseite%20www.moevo.ch%20%28Gemeinden%29" TargetMode="External"/><Relationship Id="rId56" Type="http://schemas.openxmlformats.org/officeDocument/2006/relationships/hyperlink" Target="mailto:sekretariat@st-niklaus.ch?subject=eMail%20von%20der%20Webseite%20www.moevo.ch%20%28Gemeinden%29" TargetMode="External"/><Relationship Id="rId64" Type="http://schemas.openxmlformats.org/officeDocument/2006/relationships/hyperlink" Target="mailto:verwaltung@unterbaech.ch?subject=eMail%20von%20der%20Webseite%20www.moevo.ch%20%28Gemeinden%29" TargetMode="External"/><Relationship Id="rId69" Type="http://schemas.openxmlformats.org/officeDocument/2006/relationships/hyperlink" Target="mailto:wiler@oberwallis.ch?subject=eMail%20von%20der%20Webseite%20www.moevo.ch%20%28Gemeinden%29" TargetMode="External"/><Relationship Id="rId8" Type="http://schemas.openxmlformats.org/officeDocument/2006/relationships/hyperlink" Target="mailto:gemeinde@binn.ch?subject=eMail%20von%20der%20Webseite%20www.moevo.ch%20%28Gemeinden%29" TargetMode="External"/><Relationship Id="rId51" Type="http://schemas.openxmlformats.org/officeDocument/2006/relationships/hyperlink" Target="mailto:saas.almagell@bluewin.ch?subject=eMail%20von%20der%20Webseite%20www.moevo.ch%20%28Gemeinden%29" TargetMode="External"/><Relationship Id="rId3" Type="http://schemas.openxmlformats.org/officeDocument/2006/relationships/hyperlink" Target="mailto:gemeinde@ausserberg.ch?subject=eMail%20von%20der%20Webseite%20www.moevo.ch%20%28Gemeinden%29" TargetMode="External"/><Relationship Id="rId12" Type="http://schemas.openxmlformats.org/officeDocument/2006/relationships/hyperlink" Target="mailto:gemeinde@blitzingen.ch?subject=eMail%20von%20der%20Webseite%20www.moevo.ch%20%28Gemeinden%29" TargetMode="External"/><Relationship Id="rId17" Type="http://schemas.openxmlformats.org/officeDocument/2006/relationships/hyperlink" Target="mailto:gemeinde@eisten.ch?subject=eMail%20von%20der%20Webseite%20www.moevo.ch%20%28Gemeinden%29" TargetMode="External"/><Relationship Id="rId25" Type="http://schemas.openxmlformats.org/officeDocument/2006/relationships/hyperlink" Target="mailto:gemeinde@gampel-bratsch.ch?subject=eMail%20von%20der%20Webseite%20www.moevo.ch%20%28Gemeinden%29" TargetMode="External"/><Relationship Id="rId33" Type="http://schemas.openxmlformats.org/officeDocument/2006/relationships/hyperlink" Target="mailto:info@kippel.ch?subject=eMail%20von%20der%20Webseite%20www.moevo.ch%20%28Gemeinden%29" TargetMode="External"/><Relationship Id="rId38" Type="http://schemas.openxmlformats.org/officeDocument/2006/relationships/hyperlink" Target="mailto:gemeinde@moerel-filet.ch?subject=eMail%20von%20der%20Webseite%20www.moevo.ch%20%28Gemeinden%29" TargetMode="External"/><Relationship Id="rId46" Type="http://schemas.openxmlformats.org/officeDocument/2006/relationships/hyperlink" Target="mailto:gemeinde@randa.ch?subject=eMail%20von%20der%20Webseite%20www.moevo.ch%20%28Gemeinden%29" TargetMode="External"/><Relationship Id="rId59" Type="http://schemas.openxmlformats.org/officeDocument/2006/relationships/hyperlink" Target="mailto:info@gemeinde-steg.ch?subject=eMail%20von%20der%20Webseite%20www.moevo.ch%20%28Gemeinden%29" TargetMode="External"/><Relationship Id="rId67" Type="http://schemas.openxmlformats.org/officeDocument/2006/relationships/hyperlink" Target="mailto:gemeinde@visp.ch?subject=eMail%20von%20der%20Webseite%20www.moevo.ch%20%28Gemeinden%29" TargetMode="External"/><Relationship Id="rId20" Type="http://schemas.openxmlformats.org/officeDocument/2006/relationships/hyperlink" Target="mailto:gemeinde@ernen.ch?subject=eMail%20von%20der%20Webseite%20www.moevo.ch%20%28Gemeinden%29" TargetMode="External"/><Relationship Id="rId41" Type="http://schemas.openxmlformats.org/officeDocument/2006/relationships/hyperlink" Target="mailto:info@naters.ch?subject=eMail%20von%20der%20Webseite%20www.moevo.ch%20%28Gemeinden%29" TargetMode="External"/><Relationship Id="rId54" Type="http://schemas.openxmlformats.org/officeDocument/2006/relationships/hyperlink" Target="mailto:gemeinde@salgesch.ch?subject=eMail%20von%20der%20Webseite%20www.moevo.ch%20%28Gemeinden%29" TargetMode="External"/><Relationship Id="rId62" Type="http://schemas.openxmlformats.org/officeDocument/2006/relationships/hyperlink" Target="mailto:gemeinde@toerbel.ch?subject=eMail%20von%20der%20Webseite%20www.moevo.ch%20%28Gemeinden%29" TargetMode="External"/><Relationship Id="rId70" Type="http://schemas.openxmlformats.org/officeDocument/2006/relationships/hyperlink" Target="mailto:gemeinde.zeneggen@oberwallis.ch?subject=eMail%20von%20der%20Webseite%20www.moevo.ch%20%28Gemeinden%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7"/>
  <sheetViews>
    <sheetView tabSelected="1" topLeftCell="A7" zoomScale="85" zoomScaleNormal="85" workbookViewId="0">
      <selection activeCell="M22" sqref="M22"/>
    </sheetView>
  </sheetViews>
  <sheetFormatPr baseColWidth="10" defaultRowHeight="15" x14ac:dyDescent="0.25"/>
  <cols>
    <col min="1" max="1" width="7.85546875" style="1"/>
    <col min="2" max="2" width="20.42578125" style="1"/>
    <col min="3" max="3" width="12.85546875" style="1"/>
    <col min="4" max="4" width="19.28515625" style="1"/>
    <col min="5" max="5" width="7.85546875" style="1"/>
    <col min="6" max="7" width="10.7109375" style="1"/>
    <col min="8" max="8" width="15.140625" style="2"/>
    <col min="9" max="9" width="28.5703125" style="3"/>
    <col min="10" max="10" width="27.7109375" style="1"/>
    <col min="11" max="1025" width="10.7109375" style="1"/>
  </cols>
  <sheetData>
    <row r="1" spans="1:10" x14ac:dyDescent="0.25">
      <c r="A1" s="4" t="s">
        <v>0</v>
      </c>
      <c r="B1" s="4"/>
      <c r="C1" s="4"/>
      <c r="D1" s="4"/>
      <c r="E1" s="4"/>
      <c r="F1" s="4"/>
      <c r="G1" s="4"/>
      <c r="H1" s="5"/>
      <c r="I1" s="6"/>
      <c r="J1" s="4"/>
    </row>
    <row r="2" spans="1:10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6" t="s">
        <v>9</v>
      </c>
      <c r="J2" s="4" t="s">
        <v>10</v>
      </c>
    </row>
    <row r="3" spans="1:10" ht="63.75" x14ac:dyDescent="0.25">
      <c r="A3" s="4">
        <v>3951</v>
      </c>
      <c r="B3" s="4" t="s">
        <v>11</v>
      </c>
      <c r="C3" s="4" t="s">
        <v>12</v>
      </c>
      <c r="D3" s="6" t="s">
        <v>13</v>
      </c>
      <c r="E3" s="7" t="s">
        <v>14</v>
      </c>
      <c r="F3" s="4">
        <v>114472.35</v>
      </c>
      <c r="G3" s="4">
        <v>789</v>
      </c>
      <c r="H3" s="5">
        <f t="shared" ref="H3:H33" si="0">F3/G3</f>
        <v>145.08536121673004</v>
      </c>
      <c r="I3" s="6" t="s">
        <v>15</v>
      </c>
      <c r="J3" s="4"/>
    </row>
    <row r="4" spans="1:10" ht="38.25" x14ac:dyDescent="0.25">
      <c r="A4" s="4">
        <v>3955</v>
      </c>
      <c r="B4" s="4" t="s">
        <v>16</v>
      </c>
      <c r="C4" s="4" t="s">
        <v>17</v>
      </c>
      <c r="D4" s="6" t="s">
        <v>18</v>
      </c>
      <c r="E4" s="7" t="s">
        <v>14</v>
      </c>
      <c r="F4" s="4">
        <v>29000</v>
      </c>
      <c r="G4" s="4">
        <v>278</v>
      </c>
      <c r="H4" s="5">
        <f t="shared" si="0"/>
        <v>104.31654676258992</v>
      </c>
      <c r="I4" s="6" t="s">
        <v>19</v>
      </c>
      <c r="J4" s="4"/>
    </row>
    <row r="5" spans="1:10" ht="25.5" x14ac:dyDescent="0.25">
      <c r="A5" s="4">
        <v>3938</v>
      </c>
      <c r="B5" s="4" t="s">
        <v>20</v>
      </c>
      <c r="C5" s="4" t="s">
        <v>21</v>
      </c>
      <c r="D5" s="6" t="s">
        <v>22</v>
      </c>
      <c r="E5" s="7" t="s">
        <v>14</v>
      </c>
      <c r="F5" s="4"/>
      <c r="G5" s="4"/>
      <c r="H5" s="5" t="e">
        <f t="shared" si="0"/>
        <v>#DIV/0!</v>
      </c>
      <c r="I5" s="6" t="s">
        <v>23</v>
      </c>
      <c r="J5" s="4"/>
    </row>
    <row r="6" spans="1:10" ht="51" x14ac:dyDescent="0.25">
      <c r="A6" s="4">
        <v>3995</v>
      </c>
      <c r="B6" s="4" t="s">
        <v>24</v>
      </c>
      <c r="C6" s="4" t="s">
        <v>25</v>
      </c>
      <c r="D6" s="6" t="s">
        <v>26</v>
      </c>
      <c r="E6" s="7" t="s">
        <v>14</v>
      </c>
      <c r="F6" s="4"/>
      <c r="G6" s="4"/>
      <c r="H6" s="5" t="e">
        <f t="shared" si="0"/>
        <v>#DIV/0!</v>
      </c>
      <c r="I6" s="6" t="s">
        <v>23</v>
      </c>
      <c r="J6" s="4"/>
    </row>
    <row r="7" spans="1:10" ht="25.5" x14ac:dyDescent="0.25">
      <c r="A7" s="4">
        <v>3937</v>
      </c>
      <c r="B7" s="4" t="s">
        <v>27</v>
      </c>
      <c r="C7" s="4" t="s">
        <v>28</v>
      </c>
      <c r="D7" s="6" t="s">
        <v>29</v>
      </c>
      <c r="E7" s="7" t="s">
        <v>14</v>
      </c>
      <c r="F7" s="4"/>
      <c r="G7" s="4"/>
      <c r="H7" s="5" t="e">
        <f t="shared" si="0"/>
        <v>#DIV/0!</v>
      </c>
      <c r="I7" s="6" t="s">
        <v>23</v>
      </c>
      <c r="J7" s="4"/>
    </row>
    <row r="8" spans="1:10" ht="25.5" x14ac:dyDescent="0.25">
      <c r="A8" s="4">
        <v>3997</v>
      </c>
      <c r="B8" s="4" t="s">
        <v>30</v>
      </c>
      <c r="C8" s="4" t="s">
        <v>31</v>
      </c>
      <c r="D8" s="6" t="s">
        <v>32</v>
      </c>
      <c r="E8" s="7" t="s">
        <v>14</v>
      </c>
      <c r="F8" s="4">
        <v>94450.75</v>
      </c>
      <c r="G8" s="4">
        <v>460</v>
      </c>
      <c r="H8" s="5">
        <f t="shared" si="0"/>
        <v>205.32771739130436</v>
      </c>
      <c r="I8" s="6" t="s">
        <v>15</v>
      </c>
      <c r="J8" s="4"/>
    </row>
    <row r="9" spans="1:10" ht="38.25" x14ac:dyDescent="0.25">
      <c r="A9" s="4">
        <v>3992</v>
      </c>
      <c r="B9" s="4" t="s">
        <v>33</v>
      </c>
      <c r="C9" s="4" t="s">
        <v>34</v>
      </c>
      <c r="D9" s="6" t="s">
        <v>35</v>
      </c>
      <c r="E9" s="7" t="s">
        <v>14</v>
      </c>
      <c r="F9" s="4"/>
      <c r="G9" s="4"/>
      <c r="H9" s="5" t="e">
        <f t="shared" si="0"/>
        <v>#DIV/0!</v>
      </c>
      <c r="I9" s="6" t="s">
        <v>23</v>
      </c>
      <c r="J9" s="4"/>
    </row>
    <row r="10" spans="1:10" ht="38.25" x14ac:dyDescent="0.25">
      <c r="A10" s="4">
        <v>3996</v>
      </c>
      <c r="B10" s="4" t="s">
        <v>36</v>
      </c>
      <c r="C10" s="4" t="s">
        <v>37</v>
      </c>
      <c r="D10" s="6" t="s">
        <v>38</v>
      </c>
      <c r="E10" s="7" t="s">
        <v>14</v>
      </c>
      <c r="F10" s="4"/>
      <c r="G10" s="4"/>
      <c r="H10" s="5" t="e">
        <f t="shared" si="0"/>
        <v>#DIV/0!</v>
      </c>
      <c r="I10" s="6" t="s">
        <v>23</v>
      </c>
      <c r="J10" s="4"/>
    </row>
    <row r="11" spans="1:10" ht="25.5" x14ac:dyDescent="0.25">
      <c r="A11" s="4">
        <v>3903</v>
      </c>
      <c r="B11" s="4" t="s">
        <v>39</v>
      </c>
      <c r="C11" s="4" t="s">
        <v>40</v>
      </c>
      <c r="D11" s="6" t="s">
        <v>41</v>
      </c>
      <c r="E11" s="7" t="s">
        <v>14</v>
      </c>
      <c r="F11" s="4"/>
      <c r="G11" s="4"/>
      <c r="H11" s="5" t="e">
        <f t="shared" si="0"/>
        <v>#DIV/0!</v>
      </c>
      <c r="I11" s="6" t="s">
        <v>23</v>
      </c>
      <c r="J11" s="4"/>
    </row>
    <row r="12" spans="1:10" ht="51" x14ac:dyDescent="0.25">
      <c r="A12" s="4">
        <v>3983</v>
      </c>
      <c r="B12" s="4" t="s">
        <v>42</v>
      </c>
      <c r="C12" s="4" t="s">
        <v>43</v>
      </c>
      <c r="D12" s="6" t="s">
        <v>44</v>
      </c>
      <c r="E12" s="7" t="s">
        <v>14</v>
      </c>
      <c r="F12" s="4"/>
      <c r="G12" s="4"/>
      <c r="H12" s="5" t="e">
        <f t="shared" si="0"/>
        <v>#DIV/0!</v>
      </c>
      <c r="I12" s="6" t="s">
        <v>23</v>
      </c>
      <c r="J12" s="4"/>
    </row>
    <row r="13" spans="1:10" ht="38.25" x14ac:dyDescent="0.25">
      <c r="A13" s="4">
        <v>3982</v>
      </c>
      <c r="B13" s="4" t="s">
        <v>45</v>
      </c>
      <c r="C13" s="4" t="s">
        <v>46</v>
      </c>
      <c r="D13" s="6" t="s">
        <v>47</v>
      </c>
      <c r="E13" s="4"/>
      <c r="F13" s="4"/>
      <c r="G13" s="4"/>
      <c r="H13" s="5" t="e">
        <f t="shared" si="0"/>
        <v>#DIV/0!</v>
      </c>
      <c r="I13" s="6" t="s">
        <v>23</v>
      </c>
      <c r="J13" s="4"/>
    </row>
    <row r="14" spans="1:10" ht="38.25" x14ac:dyDescent="0.25">
      <c r="A14" s="4">
        <v>3919</v>
      </c>
      <c r="B14" s="4" t="s">
        <v>48</v>
      </c>
      <c r="C14" s="4" t="s">
        <v>49</v>
      </c>
      <c r="D14" s="6" t="s">
        <v>50</v>
      </c>
      <c r="E14" s="7" t="s">
        <v>14</v>
      </c>
      <c r="F14" s="4"/>
      <c r="G14" s="4"/>
      <c r="H14" s="5" t="e">
        <f t="shared" si="0"/>
        <v>#DIV/0!</v>
      </c>
      <c r="I14" s="6" t="s">
        <v>23</v>
      </c>
      <c r="J14" s="4"/>
    </row>
    <row r="15" spans="1:10" ht="25.5" x14ac:dyDescent="0.25">
      <c r="A15" s="4">
        <v>3989</v>
      </c>
      <c r="B15" s="4" t="s">
        <v>51</v>
      </c>
      <c r="C15" s="4" t="s">
        <v>52</v>
      </c>
      <c r="D15" s="6" t="s">
        <v>53</v>
      </c>
      <c r="E15" s="7" t="s">
        <v>14</v>
      </c>
      <c r="F15" s="4"/>
      <c r="G15" s="4"/>
      <c r="H15" s="5" t="e">
        <f t="shared" si="0"/>
        <v>#DIV/0!</v>
      </c>
      <c r="I15" s="6" t="s">
        <v>23</v>
      </c>
      <c r="J15" s="4"/>
    </row>
    <row r="16" spans="1:10" ht="38.25" x14ac:dyDescent="0.25">
      <c r="A16" s="4">
        <v>3900</v>
      </c>
      <c r="B16" s="4" t="s">
        <v>54</v>
      </c>
      <c r="C16" s="4" t="s">
        <v>55</v>
      </c>
      <c r="D16" s="6" t="s">
        <v>56</v>
      </c>
      <c r="E16" s="7" t="s">
        <v>14</v>
      </c>
      <c r="F16" s="4"/>
      <c r="G16" s="4"/>
      <c r="H16" s="5" t="e">
        <f t="shared" si="0"/>
        <v>#DIV/0!</v>
      </c>
      <c r="I16" s="6" t="s">
        <v>23</v>
      </c>
      <c r="J16" s="4"/>
    </row>
    <row r="17" spans="1:10" ht="25.5" x14ac:dyDescent="0.25">
      <c r="A17" s="4">
        <v>3935</v>
      </c>
      <c r="B17" s="4" t="s">
        <v>57</v>
      </c>
      <c r="C17" s="4" t="s">
        <v>58</v>
      </c>
      <c r="D17" s="6" t="s">
        <v>59</v>
      </c>
      <c r="E17" s="7" t="s">
        <v>14</v>
      </c>
      <c r="F17" s="4">
        <f>166128.6-16425.3</f>
        <v>149703.30000000002</v>
      </c>
      <c r="G17" s="4">
        <v>728</v>
      </c>
      <c r="H17" s="5">
        <f t="shared" si="0"/>
        <v>205.63640109890113</v>
      </c>
      <c r="I17" s="6" t="s">
        <v>15</v>
      </c>
      <c r="J17" s="4"/>
    </row>
    <row r="18" spans="1:10" ht="25.5" x14ac:dyDescent="0.25">
      <c r="A18" s="4">
        <v>3939</v>
      </c>
      <c r="B18" s="4" t="s">
        <v>60</v>
      </c>
      <c r="C18" s="4" t="s">
        <v>61</v>
      </c>
      <c r="D18" s="6" t="s">
        <v>62</v>
      </c>
      <c r="E18" s="7" t="s">
        <v>14</v>
      </c>
      <c r="F18" s="4"/>
      <c r="G18" s="4"/>
      <c r="H18" s="5" t="e">
        <f t="shared" si="0"/>
        <v>#DIV/0!</v>
      </c>
      <c r="I18" s="6" t="s">
        <v>23</v>
      </c>
      <c r="J18" s="4"/>
    </row>
    <row r="19" spans="1:10" ht="38.25" x14ac:dyDescent="0.25">
      <c r="A19" s="4">
        <v>3943</v>
      </c>
      <c r="B19" s="4" t="s">
        <v>63</v>
      </c>
      <c r="C19" s="4" t="s">
        <v>64</v>
      </c>
      <c r="D19" s="6" t="s">
        <v>65</v>
      </c>
      <c r="E19" s="7" t="s">
        <v>14</v>
      </c>
      <c r="F19" s="4">
        <f>114168.05-4800</f>
        <v>109368.05</v>
      </c>
      <c r="G19" s="4">
        <v>479</v>
      </c>
      <c r="H19" s="5">
        <f t="shared" si="0"/>
        <v>228.32578288100208</v>
      </c>
      <c r="I19" s="6" t="s">
        <v>66</v>
      </c>
      <c r="J19" s="4"/>
    </row>
    <row r="20" spans="1:10" ht="38.25" x14ac:dyDescent="0.25">
      <c r="A20" s="4">
        <v>3922</v>
      </c>
      <c r="B20" s="4" t="s">
        <v>67</v>
      </c>
      <c r="C20" s="4" t="s">
        <v>68</v>
      </c>
      <c r="D20" s="6" t="s">
        <v>69</v>
      </c>
      <c r="E20" s="7" t="s">
        <v>14</v>
      </c>
      <c r="F20" s="4"/>
      <c r="G20" s="4"/>
      <c r="H20" s="5" t="e">
        <f t="shared" si="0"/>
        <v>#DIV/0!</v>
      </c>
      <c r="I20" s="6" t="s">
        <v>23</v>
      </c>
      <c r="J20" s="4"/>
    </row>
    <row r="21" spans="1:10" ht="25.5" x14ac:dyDescent="0.25">
      <c r="A21" s="4">
        <v>3926</v>
      </c>
      <c r="B21" s="4" t="s">
        <v>70</v>
      </c>
      <c r="C21" s="4" t="s">
        <v>71</v>
      </c>
      <c r="D21" s="6" t="s">
        <v>72</v>
      </c>
      <c r="E21" s="7" t="s">
        <v>14</v>
      </c>
      <c r="F21" s="4"/>
      <c r="G21" s="4"/>
      <c r="H21" s="5" t="e">
        <f t="shared" si="0"/>
        <v>#DIV/0!</v>
      </c>
      <c r="I21" s="6" t="s">
        <v>23</v>
      </c>
      <c r="J21" s="4"/>
    </row>
    <row r="22" spans="1:10" ht="38.25" x14ac:dyDescent="0.25">
      <c r="A22" s="4">
        <v>3947</v>
      </c>
      <c r="B22" s="4" t="s">
        <v>73</v>
      </c>
      <c r="C22" s="4" t="s">
        <v>74</v>
      </c>
      <c r="D22" s="6" t="s">
        <v>75</v>
      </c>
      <c r="E22" s="7" t="s">
        <v>14</v>
      </c>
      <c r="F22" s="4"/>
      <c r="G22" s="4"/>
      <c r="H22" s="5" t="e">
        <f t="shared" si="0"/>
        <v>#DIV/0!</v>
      </c>
      <c r="I22" s="6" t="s">
        <v>23</v>
      </c>
      <c r="J22" s="4"/>
    </row>
    <row r="23" spans="1:10" ht="51" x14ac:dyDescent="0.25">
      <c r="A23" s="4">
        <v>3995</v>
      </c>
      <c r="B23" s="4" t="s">
        <v>76</v>
      </c>
      <c r="C23" s="4" t="s">
        <v>25</v>
      </c>
      <c r="D23" s="6" t="s">
        <v>77</v>
      </c>
      <c r="E23" s="7" t="s">
        <v>14</v>
      </c>
      <c r="F23" s="4"/>
      <c r="G23" s="4"/>
      <c r="H23" s="5" t="e">
        <f t="shared" si="0"/>
        <v>#DIV/0!</v>
      </c>
      <c r="I23" s="6" t="s">
        <v>23</v>
      </c>
      <c r="J23" s="4"/>
    </row>
    <row r="24" spans="1:10" ht="38.25" x14ac:dyDescent="0.25">
      <c r="A24" s="4">
        <v>3957</v>
      </c>
      <c r="B24" s="4" t="s">
        <v>78</v>
      </c>
      <c r="C24" s="4" t="s">
        <v>79</v>
      </c>
      <c r="D24" s="6" t="s">
        <v>80</v>
      </c>
      <c r="E24" s="7" t="s">
        <v>14</v>
      </c>
      <c r="F24" s="4"/>
      <c r="G24" s="4"/>
      <c r="H24" s="5" t="e">
        <f t="shared" si="0"/>
        <v>#DIV/0!</v>
      </c>
      <c r="I24" s="6" t="s">
        <v>23</v>
      </c>
      <c r="J24" s="4"/>
    </row>
    <row r="25" spans="1:10" ht="25.5" x14ac:dyDescent="0.25">
      <c r="A25" s="4">
        <v>3916</v>
      </c>
      <c r="B25" s="4" t="s">
        <v>81</v>
      </c>
      <c r="C25" s="4" t="s">
        <v>82</v>
      </c>
      <c r="D25" s="6" t="s">
        <v>83</v>
      </c>
      <c r="E25" s="7" t="s">
        <v>14</v>
      </c>
      <c r="F25" s="4"/>
      <c r="G25" s="4"/>
      <c r="H25" s="5" t="e">
        <f t="shared" si="0"/>
        <v>#DIV/0!</v>
      </c>
      <c r="I25" s="6" t="s">
        <v>23</v>
      </c>
      <c r="J25" s="4"/>
    </row>
    <row r="26" spans="1:10" ht="38.25" x14ac:dyDescent="0.25">
      <c r="A26" s="4">
        <v>3984</v>
      </c>
      <c r="B26" s="4" t="s">
        <v>84</v>
      </c>
      <c r="C26" s="4" t="s">
        <v>85</v>
      </c>
      <c r="D26" s="6" t="s">
        <v>86</v>
      </c>
      <c r="E26" s="7" t="s">
        <v>14</v>
      </c>
      <c r="F26" s="4"/>
      <c r="G26" s="4"/>
      <c r="H26" s="5" t="e">
        <f t="shared" si="0"/>
        <v>#DIV/0!</v>
      </c>
      <c r="I26" s="6" t="s">
        <v>23</v>
      </c>
      <c r="J26" s="4"/>
    </row>
    <row r="27" spans="1:10" ht="25.5" x14ac:dyDescent="0.25">
      <c r="A27" s="4">
        <v>3984</v>
      </c>
      <c r="B27" s="4" t="s">
        <v>87</v>
      </c>
      <c r="C27" s="4" t="s">
        <v>88</v>
      </c>
      <c r="D27" s="6" t="s">
        <v>89</v>
      </c>
      <c r="E27" s="7" t="s">
        <v>14</v>
      </c>
      <c r="F27" s="4"/>
      <c r="G27" s="4"/>
      <c r="H27" s="5" t="e">
        <f t="shared" si="0"/>
        <v>#DIV/0!</v>
      </c>
      <c r="I27" s="6" t="s">
        <v>23</v>
      </c>
      <c r="J27" s="4"/>
    </row>
    <row r="28" spans="1:10" ht="51" x14ac:dyDescent="0.25">
      <c r="A28" s="4">
        <v>3945</v>
      </c>
      <c r="B28" s="4" t="s">
        <v>90</v>
      </c>
      <c r="C28" s="4" t="s">
        <v>91</v>
      </c>
      <c r="D28" s="6" t="s">
        <v>92</v>
      </c>
      <c r="E28" s="7" t="s">
        <v>14</v>
      </c>
      <c r="F28" s="4">
        <f>SUM(287190.54,6631.1)</f>
        <v>293821.63999999996</v>
      </c>
      <c r="G28" s="4">
        <v>1950</v>
      </c>
      <c r="H28" s="5">
        <f t="shared" si="0"/>
        <v>150.67776410256408</v>
      </c>
      <c r="I28" s="6" t="s">
        <v>15</v>
      </c>
      <c r="J28" s="4"/>
    </row>
    <row r="29" spans="1:10" ht="25.5" x14ac:dyDescent="0.25">
      <c r="A29" s="4">
        <v>3907</v>
      </c>
      <c r="B29" s="4" t="s">
        <v>93</v>
      </c>
      <c r="C29" s="4" t="s">
        <v>94</v>
      </c>
      <c r="D29" s="6" t="s">
        <v>95</v>
      </c>
      <c r="E29" s="7" t="s">
        <v>14</v>
      </c>
      <c r="F29" s="4">
        <v>105905</v>
      </c>
      <c r="G29" s="4">
        <v>98</v>
      </c>
      <c r="H29" s="5">
        <f t="shared" si="0"/>
        <v>1080.6632653061224</v>
      </c>
      <c r="I29" s="6" t="s">
        <v>15</v>
      </c>
      <c r="J29" s="4"/>
    </row>
    <row r="30" spans="1:10" ht="25.5" x14ac:dyDescent="0.25">
      <c r="A30" s="4">
        <v>3925</v>
      </c>
      <c r="B30" s="4" t="s">
        <v>96</v>
      </c>
      <c r="C30" s="4" t="s">
        <v>97</v>
      </c>
      <c r="D30" s="6" t="s">
        <v>98</v>
      </c>
      <c r="E30" s="7" t="s">
        <v>14</v>
      </c>
      <c r="F30" s="4"/>
      <c r="G30" s="4"/>
      <c r="H30" s="5" t="e">
        <f t="shared" si="0"/>
        <v>#DIV/0!</v>
      </c>
      <c r="I30" s="6" t="s">
        <v>23</v>
      </c>
      <c r="J30" s="4"/>
    </row>
    <row r="31" spans="1:10" ht="25.5" x14ac:dyDescent="0.25">
      <c r="A31" s="4">
        <v>3989</v>
      </c>
      <c r="B31" s="4" t="s">
        <v>99</v>
      </c>
      <c r="C31" s="4" t="s">
        <v>100</v>
      </c>
      <c r="D31" s="6" t="s">
        <v>101</v>
      </c>
      <c r="E31" s="7" t="s">
        <v>14</v>
      </c>
      <c r="F31" s="4"/>
      <c r="G31" s="4"/>
      <c r="H31" s="5" t="e">
        <f t="shared" si="0"/>
        <v>#DIV/0!</v>
      </c>
      <c r="I31" s="6" t="s">
        <v>23</v>
      </c>
      <c r="J31" s="4"/>
    </row>
    <row r="32" spans="1:10" ht="25.5" x14ac:dyDescent="0.25">
      <c r="A32" s="4">
        <v>3993</v>
      </c>
      <c r="B32" s="4" t="s">
        <v>102</v>
      </c>
      <c r="C32" s="4" t="s">
        <v>103</v>
      </c>
      <c r="D32" s="6" t="s">
        <v>104</v>
      </c>
      <c r="E32" s="7" t="s">
        <v>14</v>
      </c>
      <c r="F32" s="4"/>
      <c r="G32" s="4"/>
      <c r="H32" s="5" t="e">
        <f t="shared" si="0"/>
        <v>#DIV/0!</v>
      </c>
      <c r="I32" s="6" t="s">
        <v>23</v>
      </c>
      <c r="J32" s="4"/>
    </row>
    <row r="33" spans="1:10" ht="25.5" x14ac:dyDescent="0.25">
      <c r="A33" s="4">
        <v>3956</v>
      </c>
      <c r="B33" s="4" t="s">
        <v>105</v>
      </c>
      <c r="C33" s="4" t="s">
        <v>106</v>
      </c>
      <c r="D33" s="6" t="s">
        <v>107</v>
      </c>
      <c r="E33" s="7" t="s">
        <v>14</v>
      </c>
      <c r="F33" s="4"/>
      <c r="G33" s="4"/>
      <c r="H33" s="5" t="e">
        <f t="shared" si="0"/>
        <v>#DIV/0!</v>
      </c>
      <c r="I33" s="6" t="s">
        <v>23</v>
      </c>
      <c r="J33" s="4"/>
    </row>
    <row r="34" spans="1:10" ht="63.75" x14ac:dyDescent="0.25">
      <c r="A34" s="4">
        <v>3949</v>
      </c>
      <c r="B34" s="4" t="s">
        <v>108</v>
      </c>
      <c r="C34" s="4" t="s">
        <v>109</v>
      </c>
      <c r="D34" s="6" t="s">
        <v>110</v>
      </c>
      <c r="E34" s="7" t="s">
        <v>14</v>
      </c>
      <c r="F34" s="4"/>
      <c r="G34" s="4"/>
      <c r="H34" s="5"/>
      <c r="I34" s="6" t="s">
        <v>23</v>
      </c>
      <c r="J34" s="4" t="s">
        <v>111</v>
      </c>
    </row>
    <row r="35" spans="1:10" ht="51" x14ac:dyDescent="0.25">
      <c r="A35" s="4">
        <v>3953</v>
      </c>
      <c r="B35" s="4" t="s">
        <v>112</v>
      </c>
      <c r="C35" s="4" t="s">
        <v>113</v>
      </c>
      <c r="D35" s="6" t="s">
        <v>114</v>
      </c>
      <c r="E35" s="7" t="s">
        <v>14</v>
      </c>
      <c r="F35" s="4">
        <v>29000</v>
      </c>
      <c r="G35" s="4">
        <v>111</v>
      </c>
      <c r="H35" s="5">
        <f>F35/G35</f>
        <v>261.26126126126127</v>
      </c>
      <c r="I35" s="6" t="s">
        <v>115</v>
      </c>
      <c r="J35" s="4"/>
    </row>
    <row r="36" spans="1:10" ht="38.25" x14ac:dyDescent="0.25">
      <c r="A36" s="4">
        <v>3917</v>
      </c>
      <c r="B36" s="4" t="s">
        <v>116</v>
      </c>
      <c r="C36" s="4" t="s">
        <v>117</v>
      </c>
      <c r="D36" s="6" t="s">
        <v>118</v>
      </c>
      <c r="E36" s="7" t="s">
        <v>14</v>
      </c>
      <c r="F36" s="4"/>
      <c r="G36" s="4"/>
      <c r="H36" s="5" t="e">
        <f>F36/G36</f>
        <v>#DIV/0!</v>
      </c>
      <c r="I36" s="6" t="s">
        <v>23</v>
      </c>
      <c r="J36" s="4"/>
    </row>
    <row r="37" spans="1:10" ht="25.5" x14ac:dyDescent="0.25">
      <c r="A37" s="4">
        <v>3931</v>
      </c>
      <c r="B37" s="4" t="s">
        <v>119</v>
      </c>
      <c r="C37" s="4" t="s">
        <v>120</v>
      </c>
      <c r="D37" s="6" t="s">
        <v>121</v>
      </c>
      <c r="E37" s="7" t="s">
        <v>14</v>
      </c>
      <c r="F37" s="4"/>
      <c r="G37" s="4"/>
      <c r="H37" s="5" t="e">
        <f>F37/G37</f>
        <v>#DIV/0!</v>
      </c>
      <c r="I37" s="6" t="s">
        <v>23</v>
      </c>
      <c r="J37" s="4"/>
    </row>
    <row r="38" spans="1:10" ht="25.5" x14ac:dyDescent="0.25">
      <c r="A38" s="4">
        <v>3994</v>
      </c>
      <c r="B38" s="4" t="s">
        <v>122</v>
      </c>
      <c r="C38" s="4" t="s">
        <v>123</v>
      </c>
      <c r="D38" s="6" t="s">
        <v>124</v>
      </c>
      <c r="E38" s="7" t="s">
        <v>14</v>
      </c>
      <c r="F38" s="4"/>
      <c r="G38" s="4"/>
      <c r="H38" s="5" t="e">
        <f>F38/G38</f>
        <v>#DIV/0!</v>
      </c>
      <c r="I38" s="6" t="s">
        <v>23</v>
      </c>
      <c r="J38" s="4"/>
    </row>
    <row r="39" spans="1:10" ht="51" x14ac:dyDescent="0.25">
      <c r="A39" s="4">
        <v>3953</v>
      </c>
      <c r="B39" s="4" t="s">
        <v>125</v>
      </c>
      <c r="C39" s="4" t="s">
        <v>126</v>
      </c>
      <c r="D39" s="6" t="s">
        <v>127</v>
      </c>
      <c r="E39" s="7" t="s">
        <v>14</v>
      </c>
      <c r="F39" s="4"/>
      <c r="G39" s="4"/>
      <c r="H39" s="5"/>
      <c r="I39" s="6" t="s">
        <v>23</v>
      </c>
      <c r="J39" s="4"/>
    </row>
    <row r="40" spans="1:10" ht="51" x14ac:dyDescent="0.25">
      <c r="A40" s="4">
        <v>3954</v>
      </c>
      <c r="B40" s="4" t="s">
        <v>128</v>
      </c>
      <c r="C40" s="4" t="s">
        <v>129</v>
      </c>
      <c r="D40" s="6" t="s">
        <v>130</v>
      </c>
      <c r="E40" s="7" t="s">
        <v>14</v>
      </c>
      <c r="F40" s="4">
        <f>SUM((312021.12-68000),11581.85)</f>
        <v>255602.97</v>
      </c>
      <c r="G40" s="4">
        <v>1633</v>
      </c>
      <c r="H40" s="5">
        <f t="shared" ref="H40:H50" si="1">F40/G40</f>
        <v>156.52355786895285</v>
      </c>
      <c r="I40" s="6" t="s">
        <v>15</v>
      </c>
      <c r="J40" s="4"/>
    </row>
    <row r="41" spans="1:10" ht="25.5" x14ac:dyDescent="0.25">
      <c r="A41" s="4">
        <v>3994</v>
      </c>
      <c r="B41" s="4" t="s">
        <v>131</v>
      </c>
      <c r="C41" s="4" t="s">
        <v>132</v>
      </c>
      <c r="D41" s="6" t="s">
        <v>133</v>
      </c>
      <c r="E41" s="4"/>
      <c r="F41" s="4"/>
      <c r="G41" s="4"/>
      <c r="H41" s="5" t="e">
        <f t="shared" si="1"/>
        <v>#DIV/0!</v>
      </c>
      <c r="I41" s="6" t="s">
        <v>23</v>
      </c>
      <c r="J41" s="4"/>
    </row>
    <row r="42" spans="1:10" ht="51" x14ac:dyDescent="0.25">
      <c r="A42" s="4">
        <v>3983</v>
      </c>
      <c r="B42" s="4" t="s">
        <v>134</v>
      </c>
      <c r="C42" s="4" t="s">
        <v>135</v>
      </c>
      <c r="D42" s="6" t="s">
        <v>136</v>
      </c>
      <c r="E42" s="7" t="s">
        <v>14</v>
      </c>
      <c r="F42" s="4"/>
      <c r="G42" s="4"/>
      <c r="H42" s="5" t="e">
        <f t="shared" si="1"/>
        <v>#DIV/0!</v>
      </c>
      <c r="I42" s="6" t="s">
        <v>23</v>
      </c>
      <c r="J42" s="4"/>
    </row>
    <row r="43" spans="1:10" ht="38.25" x14ac:dyDescent="0.25">
      <c r="A43" s="4">
        <v>3903</v>
      </c>
      <c r="B43" s="4" t="s">
        <v>137</v>
      </c>
      <c r="C43" s="4" t="s">
        <v>138</v>
      </c>
      <c r="D43" s="6" t="s">
        <v>139</v>
      </c>
      <c r="E43" s="7" t="s">
        <v>14</v>
      </c>
      <c r="F43" s="4">
        <f>SUM(86452.25,1411.4)</f>
        <v>87863.65</v>
      </c>
      <c r="G43" s="4">
        <v>528</v>
      </c>
      <c r="H43" s="5">
        <f t="shared" si="1"/>
        <v>166.40842803030301</v>
      </c>
      <c r="I43" s="6" t="s">
        <v>140</v>
      </c>
      <c r="J43" s="4"/>
    </row>
    <row r="44" spans="1:10" ht="38.25" x14ac:dyDescent="0.25">
      <c r="A44" s="4">
        <v>3985</v>
      </c>
      <c r="B44" s="4" t="s">
        <v>141</v>
      </c>
      <c r="C44" s="4" t="s">
        <v>142</v>
      </c>
      <c r="D44" s="6" t="s">
        <v>143</v>
      </c>
      <c r="E44" s="7" t="s">
        <v>14</v>
      </c>
      <c r="F44" s="4"/>
      <c r="G44" s="4"/>
      <c r="H44" s="5" t="e">
        <f t="shared" si="1"/>
        <v>#DIV/0!</v>
      </c>
      <c r="I44" s="6" t="s">
        <v>23</v>
      </c>
      <c r="J44" s="4"/>
    </row>
    <row r="45" spans="1:10" ht="38.25" x14ac:dyDescent="0.25">
      <c r="A45" s="4">
        <v>3904</v>
      </c>
      <c r="B45" s="4" t="s">
        <v>144</v>
      </c>
      <c r="C45" s="4" t="s">
        <v>145</v>
      </c>
      <c r="D45" s="6" t="s">
        <v>146</v>
      </c>
      <c r="E45" s="7" t="s">
        <v>14</v>
      </c>
      <c r="F45" s="4">
        <f>761676-82865</f>
        <v>678811</v>
      </c>
      <c r="G45" s="4">
        <v>9058</v>
      </c>
      <c r="H45" s="5">
        <f t="shared" si="1"/>
        <v>74.940494590417316</v>
      </c>
      <c r="I45" s="6" t="s">
        <v>15</v>
      </c>
      <c r="J45" s="4" t="s">
        <v>111</v>
      </c>
    </row>
    <row r="46" spans="1:10" ht="38.25" x14ac:dyDescent="0.25">
      <c r="A46" s="4">
        <v>3942</v>
      </c>
      <c r="B46" s="4" t="s">
        <v>147</v>
      </c>
      <c r="C46" s="4" t="s">
        <v>148</v>
      </c>
      <c r="D46" s="6" t="s">
        <v>149</v>
      </c>
      <c r="E46" s="7" t="s">
        <v>14</v>
      </c>
      <c r="F46" s="4">
        <f>SUM(197477.05,2329.85)-58788.15</f>
        <v>141018.75</v>
      </c>
      <c r="G46" s="4">
        <v>679</v>
      </c>
      <c r="H46" s="5">
        <f t="shared" si="1"/>
        <v>207.6859351988218</v>
      </c>
      <c r="I46" s="6" t="s">
        <v>15</v>
      </c>
      <c r="J46" s="4"/>
    </row>
    <row r="47" spans="1:10" ht="25.5" x14ac:dyDescent="0.25">
      <c r="A47" s="4">
        <v>3989</v>
      </c>
      <c r="B47" s="4" t="s">
        <v>150</v>
      </c>
      <c r="C47" s="4" t="s">
        <v>151</v>
      </c>
      <c r="D47" s="6" t="s">
        <v>152</v>
      </c>
      <c r="E47" s="7" t="s">
        <v>14</v>
      </c>
      <c r="F47" s="4"/>
      <c r="G47" s="4"/>
      <c r="H47" s="5" t="e">
        <f t="shared" si="1"/>
        <v>#DIV/0!</v>
      </c>
      <c r="I47" s="6" t="s">
        <v>23</v>
      </c>
      <c r="J47" s="4"/>
    </row>
    <row r="48" spans="1:10" ht="25.5" x14ac:dyDescent="0.25">
      <c r="A48" s="4">
        <v>3948</v>
      </c>
      <c r="B48" s="4" t="s">
        <v>153</v>
      </c>
      <c r="C48" s="4" t="s">
        <v>154</v>
      </c>
      <c r="D48" s="6" t="s">
        <v>155</v>
      </c>
      <c r="E48" s="7" t="s">
        <v>14</v>
      </c>
      <c r="F48" s="4">
        <v>0</v>
      </c>
      <c r="G48" s="4">
        <v>44</v>
      </c>
      <c r="H48" s="5">
        <f t="shared" si="1"/>
        <v>0</v>
      </c>
      <c r="I48" s="6" t="s">
        <v>156</v>
      </c>
      <c r="J48" s="4"/>
    </row>
    <row r="49" spans="1:10" ht="38.25" x14ac:dyDescent="0.25">
      <c r="A49" s="4">
        <v>3988</v>
      </c>
      <c r="B49" s="4" t="s">
        <v>157</v>
      </c>
      <c r="C49" s="4" t="s">
        <v>158</v>
      </c>
      <c r="D49" s="6" t="s">
        <v>159</v>
      </c>
      <c r="E49" s="7" t="s">
        <v>14</v>
      </c>
      <c r="F49" s="4"/>
      <c r="G49" s="4"/>
      <c r="H49" s="5" t="e">
        <f t="shared" si="1"/>
        <v>#DIV/0!</v>
      </c>
      <c r="I49" s="6" t="s">
        <v>23</v>
      </c>
      <c r="J49" s="4"/>
    </row>
    <row r="50" spans="1:10" ht="25.5" x14ac:dyDescent="0.25">
      <c r="A50" s="4">
        <v>3928</v>
      </c>
      <c r="B50" s="4" t="s">
        <v>160</v>
      </c>
      <c r="C50" s="4" t="s">
        <v>161</v>
      </c>
      <c r="D50" s="6" t="s">
        <v>162</v>
      </c>
      <c r="E50" s="7" t="s">
        <v>14</v>
      </c>
      <c r="F50" s="4"/>
      <c r="G50" s="4"/>
      <c r="H50" s="5" t="e">
        <f t="shared" si="1"/>
        <v>#DIV/0!</v>
      </c>
      <c r="I50" s="6" t="s">
        <v>23</v>
      </c>
      <c r="J50" s="4"/>
    </row>
    <row r="51" spans="1:10" ht="51" x14ac:dyDescent="0.25">
      <c r="A51" s="4">
        <v>3942</v>
      </c>
      <c r="B51" s="4" t="s">
        <v>163</v>
      </c>
      <c r="C51" s="4" t="s">
        <v>164</v>
      </c>
      <c r="D51" s="6" t="s">
        <v>165</v>
      </c>
      <c r="E51" s="7" t="s">
        <v>14</v>
      </c>
      <c r="F51" s="4"/>
      <c r="G51" s="4"/>
      <c r="H51" s="5"/>
      <c r="I51" s="6" t="s">
        <v>23</v>
      </c>
      <c r="J51" s="4"/>
    </row>
    <row r="52" spans="1:10" ht="38.25" x14ac:dyDescent="0.25">
      <c r="A52" s="4">
        <v>3998</v>
      </c>
      <c r="B52" s="4" t="s">
        <v>166</v>
      </c>
      <c r="C52" s="4" t="s">
        <v>167</v>
      </c>
      <c r="D52" s="6" t="s">
        <v>168</v>
      </c>
      <c r="E52" s="7" t="s">
        <v>14</v>
      </c>
      <c r="F52" s="4"/>
      <c r="G52" s="4"/>
      <c r="H52" s="5" t="e">
        <f t="shared" ref="H52:H77" si="2">F52/G52</f>
        <v>#DIV/0!</v>
      </c>
      <c r="I52" s="6" t="s">
        <v>23</v>
      </c>
      <c r="J52" s="4"/>
    </row>
    <row r="53" spans="1:10" ht="51" x14ac:dyDescent="0.25">
      <c r="A53" s="4">
        <v>3911</v>
      </c>
      <c r="B53" s="4" t="s">
        <v>169</v>
      </c>
      <c r="C53" s="4" t="s">
        <v>170</v>
      </c>
      <c r="D53" s="6" t="s">
        <v>171</v>
      </c>
      <c r="E53" s="7" t="s">
        <v>14</v>
      </c>
      <c r="F53" s="4">
        <v>231278.03</v>
      </c>
      <c r="G53" s="4">
        <v>1910</v>
      </c>
      <c r="H53" s="5">
        <f t="shared" si="2"/>
        <v>121.08797382198952</v>
      </c>
      <c r="I53" s="6" t="s">
        <v>15</v>
      </c>
      <c r="J53" s="4"/>
    </row>
    <row r="54" spans="1:10" ht="51" x14ac:dyDescent="0.25">
      <c r="A54" s="4">
        <v>3987</v>
      </c>
      <c r="B54" s="4" t="s">
        <v>172</v>
      </c>
      <c r="C54" s="4" t="s">
        <v>173</v>
      </c>
      <c r="D54" s="6" t="s">
        <v>174</v>
      </c>
      <c r="E54" s="7" t="s">
        <v>14</v>
      </c>
      <c r="F54" s="4"/>
      <c r="G54" s="4"/>
      <c r="H54" s="5" t="e">
        <f t="shared" si="2"/>
        <v>#DIV/0!</v>
      </c>
      <c r="I54" s="6" t="s">
        <v>23</v>
      </c>
      <c r="J54" s="4"/>
    </row>
    <row r="55" spans="1:10" ht="38.25" x14ac:dyDescent="0.25">
      <c r="A55" s="4">
        <v>3905</v>
      </c>
      <c r="B55" s="4" t="s">
        <v>175</v>
      </c>
      <c r="C55" s="4" t="s">
        <v>176</v>
      </c>
      <c r="D55" s="6" t="s">
        <v>177</v>
      </c>
      <c r="E55" s="7" t="s">
        <v>178</v>
      </c>
      <c r="F55" s="4"/>
      <c r="G55" s="4"/>
      <c r="H55" s="5" t="e">
        <f t="shared" si="2"/>
        <v>#DIV/0!</v>
      </c>
      <c r="I55" s="6" t="s">
        <v>23</v>
      </c>
      <c r="J55" s="4"/>
    </row>
    <row r="56" spans="1:10" ht="25.5" x14ac:dyDescent="0.25">
      <c r="A56" s="4">
        <v>3908</v>
      </c>
      <c r="B56" s="4" t="s">
        <v>179</v>
      </c>
      <c r="C56" s="4" t="s">
        <v>180</v>
      </c>
      <c r="D56" s="6" t="s">
        <v>181</v>
      </c>
      <c r="E56" s="4"/>
      <c r="F56" s="4"/>
      <c r="G56" s="4"/>
      <c r="H56" s="5" t="e">
        <f t="shared" si="2"/>
        <v>#DIV/0!</v>
      </c>
      <c r="I56" s="6" t="s">
        <v>23</v>
      </c>
      <c r="J56" s="4"/>
    </row>
    <row r="57" spans="1:10" ht="51" x14ac:dyDescent="0.25">
      <c r="A57" s="4">
        <v>3906</v>
      </c>
      <c r="B57" s="4" t="s">
        <v>182</v>
      </c>
      <c r="C57" s="4" t="s">
        <v>183</v>
      </c>
      <c r="D57" s="6" t="s">
        <v>184</v>
      </c>
      <c r="E57" s="7" t="s">
        <v>14</v>
      </c>
      <c r="F57" s="4">
        <v>330835.21000000002</v>
      </c>
      <c r="G57" s="4">
        <v>1535</v>
      </c>
      <c r="H57" s="5">
        <f t="shared" si="2"/>
        <v>215.52782410423455</v>
      </c>
      <c r="I57" s="6" t="s">
        <v>156</v>
      </c>
      <c r="J57" s="4"/>
    </row>
    <row r="58" spans="1:10" ht="38.25" x14ac:dyDescent="0.25">
      <c r="A58" s="4">
        <v>3910</v>
      </c>
      <c r="B58" s="4" t="s">
        <v>185</v>
      </c>
      <c r="C58" s="4" t="s">
        <v>186</v>
      </c>
      <c r="D58" s="6" t="s">
        <v>187</v>
      </c>
      <c r="E58" s="7" t="s">
        <v>14</v>
      </c>
      <c r="F58" s="4"/>
      <c r="G58" s="4"/>
      <c r="H58" s="5" t="e">
        <f t="shared" si="2"/>
        <v>#DIV/0!</v>
      </c>
      <c r="I58" s="6" t="s">
        <v>23</v>
      </c>
      <c r="J58" s="4"/>
    </row>
    <row r="59" spans="1:10" ht="38.25" x14ac:dyDescent="0.25">
      <c r="A59" s="4">
        <v>3970</v>
      </c>
      <c r="B59" s="4" t="s">
        <v>188</v>
      </c>
      <c r="C59" s="4" t="s">
        <v>189</v>
      </c>
      <c r="D59" s="6" t="s">
        <v>190</v>
      </c>
      <c r="E59" s="7" t="s">
        <v>14</v>
      </c>
      <c r="F59" s="4">
        <f>234372-82783</f>
        <v>151589</v>
      </c>
      <c r="G59" s="4">
        <v>1312</v>
      </c>
      <c r="H59" s="5">
        <f t="shared" si="2"/>
        <v>115.54039634146342</v>
      </c>
      <c r="I59" s="6" t="s">
        <v>15</v>
      </c>
      <c r="J59" s="4" t="s">
        <v>111</v>
      </c>
    </row>
    <row r="60" spans="1:10" ht="38.25" x14ac:dyDescent="0.25">
      <c r="A60" s="4">
        <v>3907</v>
      </c>
      <c r="B60" s="4" t="s">
        <v>191</v>
      </c>
      <c r="C60" s="4" t="s">
        <v>192</v>
      </c>
      <c r="D60" s="6" t="s">
        <v>193</v>
      </c>
      <c r="E60" s="7" t="s">
        <v>14</v>
      </c>
      <c r="F60" s="4"/>
      <c r="G60" s="4"/>
      <c r="H60" s="5" t="e">
        <f t="shared" si="2"/>
        <v>#DIV/0!</v>
      </c>
      <c r="I60" s="6" t="s">
        <v>23</v>
      </c>
      <c r="J60" s="4"/>
    </row>
    <row r="61" spans="1:10" ht="25.5" x14ac:dyDescent="0.25">
      <c r="A61" s="4">
        <v>3924</v>
      </c>
      <c r="B61" s="4" t="s">
        <v>194</v>
      </c>
      <c r="C61" s="4" t="s">
        <v>195</v>
      </c>
      <c r="D61" s="6" t="s">
        <v>196</v>
      </c>
      <c r="E61" s="7" t="s">
        <v>14</v>
      </c>
      <c r="F61" s="4"/>
      <c r="G61" s="4"/>
      <c r="H61" s="5" t="e">
        <f t="shared" si="2"/>
        <v>#DIV/0!</v>
      </c>
      <c r="I61" s="6" t="s">
        <v>23</v>
      </c>
      <c r="J61" s="4" t="s">
        <v>111</v>
      </c>
    </row>
    <row r="62" spans="1:10" ht="25.5" x14ac:dyDescent="0.25">
      <c r="A62" s="4">
        <v>3922</v>
      </c>
      <c r="B62" s="4" t="s">
        <v>197</v>
      </c>
      <c r="C62" s="4" t="s">
        <v>198</v>
      </c>
      <c r="D62" s="6" t="s">
        <v>199</v>
      </c>
      <c r="E62" s="7" t="s">
        <v>14</v>
      </c>
      <c r="F62" s="4"/>
      <c r="G62" s="4"/>
      <c r="H62" s="5" t="e">
        <f t="shared" si="2"/>
        <v>#DIV/0!</v>
      </c>
      <c r="I62" s="6" t="s">
        <v>23</v>
      </c>
      <c r="J62" s="4"/>
    </row>
    <row r="63" spans="1:10" ht="25.5" x14ac:dyDescent="0.25">
      <c r="A63" s="4">
        <v>3933</v>
      </c>
      <c r="B63" s="4" t="s">
        <v>200</v>
      </c>
      <c r="C63" s="4" t="s">
        <v>201</v>
      </c>
      <c r="D63" s="6" t="s">
        <v>202</v>
      </c>
      <c r="E63" s="7" t="s">
        <v>14</v>
      </c>
      <c r="F63" s="4"/>
      <c r="G63" s="4"/>
      <c r="H63" s="5" t="e">
        <f t="shared" si="2"/>
        <v>#DIV/0!</v>
      </c>
      <c r="I63" s="6" t="s">
        <v>23</v>
      </c>
      <c r="J63" s="4" t="s">
        <v>111</v>
      </c>
    </row>
    <row r="64" spans="1:10" ht="63.75" x14ac:dyDescent="0.25">
      <c r="A64" s="4">
        <v>3940</v>
      </c>
      <c r="B64" s="4" t="s">
        <v>203</v>
      </c>
      <c r="C64" s="4" t="s">
        <v>204</v>
      </c>
      <c r="D64" s="6" t="s">
        <v>110</v>
      </c>
      <c r="E64" s="7" t="s">
        <v>14</v>
      </c>
      <c r="F64" s="8"/>
      <c r="G64" s="8"/>
      <c r="H64" s="5" t="e">
        <f t="shared" si="2"/>
        <v>#DIV/0!</v>
      </c>
      <c r="I64" s="6" t="s">
        <v>23</v>
      </c>
      <c r="J64" s="4" t="s">
        <v>111</v>
      </c>
    </row>
    <row r="65" spans="1:10" ht="25.5" x14ac:dyDescent="0.25">
      <c r="A65" s="4">
        <v>3929</v>
      </c>
      <c r="B65" s="4" t="s">
        <v>205</v>
      </c>
      <c r="C65" s="4" t="s">
        <v>206</v>
      </c>
      <c r="D65" s="6" t="s">
        <v>207</v>
      </c>
      <c r="E65" s="7" t="s">
        <v>14</v>
      </c>
      <c r="F65" s="4"/>
      <c r="G65" s="4"/>
      <c r="H65" s="5" t="e">
        <f t="shared" si="2"/>
        <v>#DIV/0!</v>
      </c>
      <c r="I65" s="6" t="s">
        <v>23</v>
      </c>
      <c r="J65" s="4"/>
    </row>
    <row r="66" spans="1:10" ht="38.25" x14ac:dyDescent="0.25">
      <c r="A66" s="4">
        <v>3912</v>
      </c>
      <c r="B66" s="4" t="s">
        <v>208</v>
      </c>
      <c r="C66" s="4" t="s">
        <v>209</v>
      </c>
      <c r="D66" s="6" t="s">
        <v>210</v>
      </c>
      <c r="E66" s="7" t="s">
        <v>14</v>
      </c>
      <c r="F66" s="4">
        <v>88093.65</v>
      </c>
      <c r="G66" s="4">
        <v>842</v>
      </c>
      <c r="H66" s="5">
        <f t="shared" si="2"/>
        <v>104.62428741092636</v>
      </c>
      <c r="I66" s="6" t="s">
        <v>15</v>
      </c>
      <c r="J66" s="4"/>
    </row>
    <row r="67" spans="1:10" ht="25.5" x14ac:dyDescent="0.25">
      <c r="A67" s="4">
        <v>3923</v>
      </c>
      <c r="B67" s="4" t="s">
        <v>211</v>
      </c>
      <c r="C67" s="4" t="s">
        <v>212</v>
      </c>
      <c r="D67" s="6" t="s">
        <v>213</v>
      </c>
      <c r="E67" s="7" t="s">
        <v>14</v>
      </c>
      <c r="F67" s="4"/>
      <c r="G67" s="4"/>
      <c r="H67" s="5" t="e">
        <f t="shared" si="2"/>
        <v>#DIV/0!</v>
      </c>
      <c r="I67" s="6" t="s">
        <v>23</v>
      </c>
      <c r="J67" s="4"/>
    </row>
    <row r="68" spans="1:10" ht="38.25" x14ac:dyDescent="0.25">
      <c r="A68" s="4">
        <v>3946</v>
      </c>
      <c r="B68" s="4" t="s">
        <v>214</v>
      </c>
      <c r="C68" s="4" t="s">
        <v>215</v>
      </c>
      <c r="D68" s="6" t="s">
        <v>216</v>
      </c>
      <c r="E68" s="7" t="s">
        <v>14</v>
      </c>
      <c r="F68" s="4">
        <v>120899.75</v>
      </c>
      <c r="G68" s="4">
        <v>750</v>
      </c>
      <c r="H68" s="5">
        <f t="shared" si="2"/>
        <v>161.19966666666667</v>
      </c>
      <c r="I68" s="6" t="s">
        <v>156</v>
      </c>
      <c r="J68" s="4"/>
    </row>
    <row r="69" spans="1:10" ht="25.5" x14ac:dyDescent="0.25">
      <c r="A69" s="4">
        <v>3944</v>
      </c>
      <c r="B69" s="4" t="s">
        <v>217</v>
      </c>
      <c r="C69" s="4" t="s">
        <v>218</v>
      </c>
      <c r="D69" s="6" t="s">
        <v>219</v>
      </c>
      <c r="E69" s="7" t="s">
        <v>14</v>
      </c>
      <c r="F69" s="4"/>
      <c r="G69" s="4"/>
      <c r="H69" s="5" t="e">
        <f t="shared" si="2"/>
        <v>#DIV/0!</v>
      </c>
      <c r="I69" s="6" t="s">
        <v>23</v>
      </c>
      <c r="J69" s="4"/>
    </row>
    <row r="70" spans="1:10" ht="25.5" x14ac:dyDescent="0.25">
      <c r="A70" s="4">
        <v>3948</v>
      </c>
      <c r="B70" s="4" t="s">
        <v>220</v>
      </c>
      <c r="C70" s="4" t="s">
        <v>221</v>
      </c>
      <c r="D70" s="6" t="s">
        <v>222</v>
      </c>
      <c r="E70" s="7" t="s">
        <v>14</v>
      </c>
      <c r="F70" s="4"/>
      <c r="G70" s="4"/>
      <c r="H70" s="5" t="e">
        <f t="shared" si="2"/>
        <v>#DIV/0!</v>
      </c>
      <c r="I70" s="6" t="s">
        <v>23</v>
      </c>
      <c r="J70" s="4"/>
    </row>
    <row r="71" spans="1:10" ht="25.5" x14ac:dyDescent="0.25">
      <c r="A71" s="4">
        <v>3953</v>
      </c>
      <c r="B71" s="4" t="s">
        <v>223</v>
      </c>
      <c r="C71" s="4" t="s">
        <v>224</v>
      </c>
      <c r="D71" s="6" t="s">
        <v>225</v>
      </c>
      <c r="E71" s="7" t="s">
        <v>14</v>
      </c>
      <c r="F71" s="9">
        <v>103629.17</v>
      </c>
      <c r="G71" s="4">
        <v>624</v>
      </c>
      <c r="H71" s="5">
        <f t="shared" si="2"/>
        <v>166.07238782051283</v>
      </c>
      <c r="I71" s="6" t="s">
        <v>156</v>
      </c>
      <c r="J71" s="4"/>
    </row>
    <row r="72" spans="1:10" ht="51" x14ac:dyDescent="0.25">
      <c r="A72" s="4">
        <v>3930</v>
      </c>
      <c r="B72" s="4" t="s">
        <v>226</v>
      </c>
      <c r="C72" s="4" t="s">
        <v>227</v>
      </c>
      <c r="D72" s="6" t="s">
        <v>228</v>
      </c>
      <c r="E72" s="7" t="s">
        <v>14</v>
      </c>
      <c r="F72" s="4">
        <f>SUM(894208.1,57887.55)</f>
        <v>952095.65</v>
      </c>
      <c r="G72" s="4">
        <v>7014</v>
      </c>
      <c r="H72" s="5">
        <f t="shared" si="2"/>
        <v>135.74217992586256</v>
      </c>
      <c r="I72" s="6" t="s">
        <v>15</v>
      </c>
      <c r="J72" s="4" t="s">
        <v>111</v>
      </c>
    </row>
    <row r="73" spans="1:10" ht="25.5" x14ac:dyDescent="0.25">
      <c r="A73" s="4">
        <v>3932</v>
      </c>
      <c r="B73" s="4" t="s">
        <v>229</v>
      </c>
      <c r="C73" s="4" t="s">
        <v>230</v>
      </c>
      <c r="D73" s="6" t="s">
        <v>231</v>
      </c>
      <c r="E73" s="7" t="s">
        <v>14</v>
      </c>
      <c r="F73" s="4"/>
      <c r="G73" s="4"/>
      <c r="H73" s="5" t="e">
        <f t="shared" si="2"/>
        <v>#DIV/0!</v>
      </c>
      <c r="I73" s="6" t="s">
        <v>23</v>
      </c>
      <c r="J73" s="4"/>
    </row>
    <row r="74" spans="1:10" ht="38.25" x14ac:dyDescent="0.25">
      <c r="A74" s="4">
        <v>3918</v>
      </c>
      <c r="B74" s="4" t="s">
        <v>232</v>
      </c>
      <c r="C74" s="4" t="s">
        <v>233</v>
      </c>
      <c r="D74" s="6" t="s">
        <v>234</v>
      </c>
      <c r="E74" s="7" t="s">
        <v>14</v>
      </c>
      <c r="F74" s="4"/>
      <c r="G74" s="4"/>
      <c r="H74" s="5" t="e">
        <f t="shared" si="2"/>
        <v>#DIV/0!</v>
      </c>
      <c r="I74" s="6" t="s">
        <v>23</v>
      </c>
      <c r="J74" s="4"/>
    </row>
    <row r="75" spans="1:10" ht="25.5" x14ac:dyDescent="0.25">
      <c r="A75" s="4">
        <v>3934</v>
      </c>
      <c r="B75" s="4" t="s">
        <v>235</v>
      </c>
      <c r="C75" s="4" t="s">
        <v>236</v>
      </c>
      <c r="D75" s="6" t="s">
        <v>237</v>
      </c>
      <c r="E75" s="7" t="s">
        <v>14</v>
      </c>
      <c r="F75" s="4"/>
      <c r="G75" s="4"/>
      <c r="H75" s="5" t="e">
        <f t="shared" si="2"/>
        <v>#DIV/0!</v>
      </c>
      <c r="I75" s="6" t="s">
        <v>23</v>
      </c>
      <c r="J75" s="4"/>
    </row>
    <row r="76" spans="1:10" ht="76.5" x14ac:dyDescent="0.25">
      <c r="A76" s="4">
        <v>3920</v>
      </c>
      <c r="B76" s="4" t="s">
        <v>238</v>
      </c>
      <c r="C76" s="4" t="s">
        <v>239</v>
      </c>
      <c r="D76" s="6" t="s">
        <v>240</v>
      </c>
      <c r="E76" s="7" t="s">
        <v>14</v>
      </c>
      <c r="F76" s="4">
        <v>576194.28</v>
      </c>
      <c r="G76" s="4">
        <v>3256</v>
      </c>
      <c r="H76" s="5">
        <f t="shared" si="2"/>
        <v>176.96384520884521</v>
      </c>
      <c r="I76" s="6" t="s">
        <v>156</v>
      </c>
      <c r="J76" s="4"/>
    </row>
    <row r="77" spans="1:10" x14ac:dyDescent="0.25">
      <c r="F77" s="1">
        <f>SUM(F3:F76)</f>
        <v>4643632.1999999993</v>
      </c>
      <c r="G77" s="1">
        <f>SUM(G3:G76)</f>
        <v>34078</v>
      </c>
      <c r="H77" s="2">
        <f t="shared" si="2"/>
        <v>136.26481014144019</v>
      </c>
    </row>
  </sheetData>
  <autoFilter ref="A2:J77"/>
  <hyperlinks>
    <hyperlink ref="E3" r:id="rId1"/>
    <hyperlink ref="E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2" r:id="rId38"/>
    <hyperlink ref="E43" r:id="rId39"/>
    <hyperlink ref="E44" r:id="rId40"/>
    <hyperlink ref="E45" r:id="rId41"/>
    <hyperlink ref="E46" r:id="rId42"/>
    <hyperlink ref="E47" r:id="rId43"/>
    <hyperlink ref="E48" r:id="rId44"/>
    <hyperlink ref="E49" r:id="rId45"/>
    <hyperlink ref="E50" r:id="rId46"/>
    <hyperlink ref="E51" r:id="rId47"/>
    <hyperlink ref="E52" r:id="rId48"/>
    <hyperlink ref="E53" r:id="rId49"/>
    <hyperlink ref="E54" r:id="rId50"/>
    <hyperlink ref="E55" r:id="rId51"/>
    <hyperlink ref="E57" r:id="rId52"/>
    <hyperlink ref="E58" r:id="rId53"/>
    <hyperlink ref="E59" r:id="rId54"/>
    <hyperlink ref="E60" r:id="rId55"/>
    <hyperlink ref="E61" r:id="rId56"/>
    <hyperlink ref="E62" r:id="rId57"/>
    <hyperlink ref="E63" r:id="rId58"/>
    <hyperlink ref="E64" r:id="rId59"/>
    <hyperlink ref="E65" r:id="rId60"/>
    <hyperlink ref="E66" r:id="rId61"/>
    <hyperlink ref="E67" r:id="rId62"/>
    <hyperlink ref="E68" r:id="rId63"/>
    <hyperlink ref="E69" r:id="rId64"/>
    <hyperlink ref="E70" r:id="rId65"/>
    <hyperlink ref="E71" r:id="rId66"/>
    <hyperlink ref="E72" r:id="rId67"/>
    <hyperlink ref="E73" r:id="rId68"/>
    <hyperlink ref="E74" r:id="rId69"/>
    <hyperlink ref="E75" r:id="rId70"/>
    <hyperlink ref="E76" r:id="rId71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" zoomScale="60" zoomScaleNormal="60" workbookViewId="0">
      <selection activeCell="D74" sqref="D74"/>
    </sheetView>
  </sheetViews>
  <sheetFormatPr baseColWidth="10" defaultRowHeight="15" x14ac:dyDescent="0.25"/>
  <cols>
    <col min="1" max="1025" width="10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/>
  </sheetViews>
  <sheetFormatPr baseColWidth="10" defaultRowHeight="15" x14ac:dyDescent="0.25"/>
  <cols>
    <col min="1" max="1025" width="10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Tabelle1!_FilterDatabase_1</vt:lpstr>
      <vt:lpstr>Tabelle1!_FilterDatenbank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Hartmann Melanie - Visp</dc:creator>
  <cp:lastModifiedBy>Hartmann Melanie - Visp</cp:lastModifiedBy>
  <cp:revision>0</cp:revision>
  <dcterms:created xsi:type="dcterms:W3CDTF">2012-07-05T07:11:32Z</dcterms:created>
  <dcterms:modified xsi:type="dcterms:W3CDTF">2012-08-10T09:38:46Z</dcterms:modified>
</cp:coreProperties>
</file>